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50EAAA3A-D031-479E-B7B7-20CE6B423510}" xr6:coauthVersionLast="37" xr6:coauthVersionMax="37" xr10:uidLastSave="{00000000-0000-0000-0000-000000000000}"/>
  <bookViews>
    <workbookView xWindow="0" yWindow="0" windowWidth="20490" windowHeight="6885" xr2:uid="{0EDEF1FE-6CD1-4CFB-BEF5-391CA6F0CB36}"/>
  </bookViews>
  <sheets>
    <sheet name="Make a Chart in Excel" sheetId="1" r:id="rId1"/>
    <sheet name="Copy an Excel Chart" sheetId="2" r:id="rId2"/>
    <sheet name="Create a Chart in PowerPoint" sheetId="8" r:id="rId3"/>
    <sheet name="Link Existing Chart to Excel" sheetId="7" r:id="rId4"/>
  </sheets>
  <definedNames>
    <definedName name="zzMG_Chart1" comment="Mekko Graphics Chart. Please do not change text below_x000a_~MGGRH Range Name zzMG_Chart1~~_x000a_Range Id ad50e25b-22ac-4788-a4ae-a3764beb0188~~_x000a_Location ='Copy an Excel Chart'!$A$1:$L$2~~_x000a_Last Changed 636765089817966155~~">'Copy an Excel Chart'!$A$1:$L$2</definedName>
    <definedName name="zzMG_Chart2" comment="Mekko Graphics Chart. Please do not change text below_x000a_~MGGRH Range Name zzMG_Chart2~~_x000a_Range Id 84974868-dc0f-49b0-8735-80549ce25a36~~_x000a_Location ='Slide5 Chart1'!$P$1:$AA$2~~_x000a_Last Changed 636754020163954537~~">'Copy an Excel Chart'!$P$1:$AA$2</definedName>
    <definedName name="zzMG_Chart3" comment="Mekko Graphics Chart. Please do not change text below_x000a_~MGGRH Range Name zzMG_Chart3~~_x000a_Range Id 5cdf9a26-953d-446a-8d6a-9b44ef7d51e4~~_x000a_Location ='Make in Excel Move to PPT'!$A$2:$E$8~~_x000a_Last Changed 636759935319668417~~">#REF!</definedName>
    <definedName name="zzMG_Chart4" comment="Mekko Graphics Chart. Please do not change text below_x000a_~MGGRH Range Name zzMG_Chart4~~_x000a_Range Id ea8ddcd8-1503-4930-aff1-596869b85208~~_x000a_Location ='Make a Chart in Excel'!$A$3:$H$21~~_x000a_Last Changed 636764062090431677~~">'Make a Chart in Excel'!$A$3:$H$21</definedName>
    <definedName name="zzMG_Chart5" comment="Mekko Graphics Chart. Please do not change text below_x000a_~MGGRH Range Name zzMG_Chart5~~_x000a_Range Id 136f82c4-6e0a-4740-bc82-b6ca491164a9~~_x000a_Location ='Slide5 Chart1'!$P$1:$AA$2~~_x000a_Last Changed 636754015963802370~~">'Copy an Excel Chart'!$P$1:$AA$2</definedName>
    <definedName name="zzMG_Chart6" comment="Mekko Graphics Chart. Please do not change text below_x000a_~MGGRH Range Name zzMG_Chart6~~_x000a_Range Id 948cc5f8-a674-445e-b494-6559d10d2efa~~_x000a_Location =Sheet1!$H$2:$N$18~~_x000a_Last Changed 636764088419214134~~">'Create a Chart in PowerPoint'!$H$2:$N$18</definedName>
    <definedName name="zzMG_Chart7" comment="Mekko Graphics Chart. Please do not change text below_x000a_~MGGRH Range Name zzMG_Chart7~~_x000a_Range Id 9eaaa9a4-095a-4163-8c0c-62eb97eff061~~_x000a_Location ='Create a Chart in PowerPoint'!$H$2:$M$17~~_x000a_Last Changed 636764089004660484~~_x000a_NamedSourcePivot_PivotTable1~~">'Create a Chart in PowerPoint'!$H$2:$M$17</definedName>
    <definedName name="zzMG_Chart8" comment="Mekko Graphics Chart. Please do not change text below_x000a_~MGGRH Range Name zzMG_Chart8~~_x000a_Range Id 741c2b48-6351-4a06-bf18-00ec6a3b459d~~_x000a_Location ='Link Existing Chart to Excel'!$A$2:$E$36~~_x000a_Last Changed 636765080382596657~~">'Link Existing Chart to Excel'!$A$2:$E$36</definedName>
  </definedNames>
  <calcPr calcId="17902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" i="2" l="1"/>
  <c r="G2" i="2"/>
  <c r="E21" i="1" l="1"/>
  <c r="E20" i="1"/>
  <c r="E18" i="1"/>
  <c r="E19" i="1"/>
  <c r="E17" i="1"/>
  <c r="E14" i="1"/>
  <c r="E15" i="1"/>
  <c r="E13" i="1"/>
  <c r="E12" i="1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G21" i="1" l="1"/>
  <c r="G20" i="1"/>
  <c r="G19" i="1"/>
  <c r="G18" i="1"/>
  <c r="G17" i="1"/>
  <c r="G15" i="1"/>
  <c r="G14" i="1"/>
  <c r="G13" i="1"/>
  <c r="G12" i="1"/>
  <c r="G8" i="1"/>
  <c r="G4" i="1"/>
  <c r="H21" i="1"/>
  <c r="H20" i="1"/>
  <c r="H19" i="1"/>
  <c r="H18" i="1"/>
  <c r="H17" i="1"/>
  <c r="H15" i="1"/>
  <c r="H14" i="1"/>
  <c r="H13" i="1"/>
  <c r="H12" i="1"/>
  <c r="H8" i="1"/>
  <c r="V2" i="2"/>
  <c r="AA2" i="2"/>
</calcChain>
</file>

<file path=xl/sharedStrings.xml><?xml version="1.0" encoding="utf-8"?>
<sst xmlns="http://schemas.openxmlformats.org/spreadsheetml/2006/main" count="186" uniqueCount="125">
  <si>
    <t>Series</t>
  </si>
  <si>
    <t>Other</t>
  </si>
  <si>
    <t>China</t>
  </si>
  <si>
    <t>New World</t>
  </si>
  <si>
    <t>Old World</t>
  </si>
  <si>
    <t>Restructuring</t>
  </si>
  <si>
    <t>Total</t>
  </si>
  <si>
    <t>Operating income</t>
  </si>
  <si>
    <t xml:space="preserve">Research and development </t>
  </si>
  <si>
    <t>Income before income taxes</t>
  </si>
  <si>
    <t>Provision for income taxes</t>
  </si>
  <si>
    <t>Cost of revenue</t>
  </si>
  <si>
    <t>Sales and marketing</t>
  </si>
  <si>
    <t>Revenue</t>
  </si>
  <si>
    <t>Other income</t>
  </si>
  <si>
    <t>YoY Growth</t>
  </si>
  <si>
    <t xml:space="preserve">General and administrative </t>
  </si>
  <si>
    <t xml:space="preserve">   Product</t>
  </si>
  <si>
    <t xml:space="preserve">      Total cost of revenue</t>
  </si>
  <si>
    <t xml:space="preserve">      Total revenue</t>
  </si>
  <si>
    <t>% of Revenue</t>
  </si>
  <si>
    <t>Net income</t>
  </si>
  <si>
    <t xml:space="preserve"> Gross margin</t>
  </si>
  <si>
    <t xml:space="preserve">   Service and other</t>
  </si>
  <si>
    <t>Microsoft Income Statement</t>
  </si>
  <si>
    <t>Columbus</t>
  </si>
  <si>
    <t>Indianapolis (balance)</t>
  </si>
  <si>
    <t>Albuquerque</t>
  </si>
  <si>
    <t>Oklahoma City</t>
  </si>
  <si>
    <t>Denver</t>
  </si>
  <si>
    <t>San Jose</t>
  </si>
  <si>
    <t>New York City</t>
  </si>
  <si>
    <t>Chicago</t>
  </si>
  <si>
    <t>Philadelphia</t>
  </si>
  <si>
    <t>Los Angeles</t>
  </si>
  <si>
    <t>Memphis</t>
  </si>
  <si>
    <t>Detroit</t>
  </si>
  <si>
    <t>Fort Worth</t>
  </si>
  <si>
    <t>Phoenix</t>
  </si>
  <si>
    <t>Austin</t>
  </si>
  <si>
    <t>Charlotte</t>
  </si>
  <si>
    <t>Jackson- ville</t>
  </si>
  <si>
    <t>Pedestrian Fatalities in 2016</t>
  </si>
  <si>
    <t>Houston</t>
  </si>
  <si>
    <t>El Paso</t>
  </si>
  <si>
    <t>Fatality Rate per
100,000 Population
Total Pedestrian</t>
  </si>
  <si>
    <t>San Antonio</t>
  </si>
  <si>
    <t>Dallas</t>
  </si>
  <si>
    <t>San Diego</t>
  </si>
  <si>
    <t>Resident
Population</t>
  </si>
  <si>
    <t>Population (M)</t>
  </si>
  <si>
    <t>Seattle</t>
  </si>
  <si>
    <t>Portland</t>
  </si>
  <si>
    <t>San Francisco</t>
  </si>
  <si>
    <t>Las Vegas</t>
  </si>
  <si>
    <t>Fresno</t>
  </si>
  <si>
    <t>Washington</t>
  </si>
  <si>
    <t>Tucson</t>
  </si>
  <si>
    <t>Baltimore</t>
  </si>
  <si>
    <t>Boston</t>
  </si>
  <si>
    <t>Milwaukee</t>
  </si>
  <si>
    <t>Nashville</t>
  </si>
  <si>
    <t>Louisville</t>
  </si>
  <si>
    <t>Rank</t>
  </si>
  <si>
    <t>Company</t>
  </si>
  <si>
    <t>Country</t>
  </si>
  <si>
    <t>AUM</t>
  </si>
  <si>
    <t>Location</t>
  </si>
  <si>
    <t>AUM#</t>
  </si>
  <si>
    <t>Sum of AUM#</t>
  </si>
  <si>
    <t>Column Labels</t>
  </si>
  <si>
    <t>#1</t>
  </si>
  <si>
    <t>BlackRock Inc.</t>
  </si>
  <si>
    <t>USA</t>
  </si>
  <si>
    <t>$5.7 trillion</t>
  </si>
  <si>
    <t>Metro New York</t>
  </si>
  <si>
    <t>Row Labels</t>
  </si>
  <si>
    <t>Rest of US</t>
  </si>
  <si>
    <t>Rest of World</t>
  </si>
  <si>
    <t>Metro Philadelphia</t>
  </si>
  <si>
    <t>Metro Boston</t>
  </si>
  <si>
    <t>Grand Total</t>
  </si>
  <si>
    <t>#2</t>
  </si>
  <si>
    <t>Vanguard Group</t>
  </si>
  <si>
    <t>$4.4 trillion</t>
  </si>
  <si>
    <t>#3</t>
  </si>
  <si>
    <t>State Street Global Advisors</t>
  </si>
  <si>
    <t>$2.6 trillion</t>
  </si>
  <si>
    <t>BNY Mellon</t>
  </si>
  <si>
    <t>#4</t>
  </si>
  <si>
    <t>Fidelity Investments</t>
  </si>
  <si>
    <t>$2.3 trillion</t>
  </si>
  <si>
    <t>Capital Group</t>
  </si>
  <si>
    <t>#5</t>
  </si>
  <si>
    <t>J.P. Morgan Asset Management</t>
  </si>
  <si>
    <t>$1.9 trillion</t>
  </si>
  <si>
    <t>#6</t>
  </si>
  <si>
    <t>$1.8 trillion</t>
  </si>
  <si>
    <t>#7</t>
  </si>
  <si>
    <t>Pimco</t>
  </si>
  <si>
    <t>$1.6 trillion</t>
  </si>
  <si>
    <t>Northern Trust</t>
  </si>
  <si>
    <t>#8</t>
  </si>
  <si>
    <t>Amundi (France)</t>
  </si>
  <si>
    <t>France</t>
  </si>
  <si>
    <t>PGIM</t>
  </si>
  <si>
    <t>#9</t>
  </si>
  <si>
    <t>$1.4+ trillion</t>
  </si>
  <si>
    <t>#10</t>
  </si>
  <si>
    <t>Legal &amp; General Investment Management (UK)</t>
  </si>
  <si>
    <t>UK</t>
  </si>
  <si>
    <t>$1.3 trillion</t>
  </si>
  <si>
    <t>#11</t>
  </si>
  <si>
    <t>Government Pension Investment Fund (Japan)</t>
  </si>
  <si>
    <t>Japan</t>
  </si>
  <si>
    <t>$1.2 trillion</t>
  </si>
  <si>
    <t>#12</t>
  </si>
  <si>
    <t>$1.0+ trillion</t>
  </si>
  <si>
    <t>Wellington Management</t>
  </si>
  <si>
    <t>#13</t>
  </si>
  <si>
    <t>$1.0 trillion</t>
  </si>
  <si>
    <t>#14</t>
  </si>
  <si>
    <t>#15</t>
  </si>
  <si>
    <t>Norges Bank Investment Management (Norway)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</si>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</sst>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9">
    <xf numFmtId="0" fontId="0" fillId="0" borderId="0" xfId="0"/>
    <xf numFmtId="0" fontId="2" fillId="0" borderId="1" xfId="2" applyFill="1" applyBorder="1"/>
    <xf numFmtId="0" fontId="2" fillId="0" borderId="0" xfId="2"/>
    <xf numFmtId="9" fontId="2" fillId="0" borderId="0" xfId="1" applyFont="1"/>
    <xf numFmtId="0" fontId="2" fillId="0" borderId="1" xfId="3" applyFill="1" applyBorder="1"/>
    <xf numFmtId="0" fontId="2" fillId="0" borderId="0" xfId="3"/>
    <xf numFmtId="0" fontId="0" fillId="0" borderId="0" xfId="0" applyAlignment="1">
      <alignment horizontal="left"/>
    </xf>
    <xf numFmtId="0" fontId="0" fillId="0" borderId="0" xfId="0" applyNumberFormat="1"/>
    <xf numFmtId="0" fontId="2" fillId="0" borderId="1" xfId="3" applyFill="1" applyBorder="1" applyAlignment="1">
      <alignment wrapText="1"/>
    </xf>
  </cellXfs>
  <cellStyles count="4">
    <cellStyle name="Normal" xfId="0" builtinId="0"/>
    <cellStyle name="Normal_Link Existing Chart to Excel" xfId="3" xr:uid="{AE874B5D-8318-46E5-A823-5E996A98295B}"/>
    <cellStyle name="Normal_Sheet1" xfId="2" xr:uid="{E5ACF255-B229-406C-B6F2-3B6BBFF493E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</xdr:row>
      <xdr:rowOff>123825</xdr:rowOff>
    </xdr:from>
    <xdr:to>
      <xdr:col>26</xdr:col>
      <xdr:colOff>447675</xdr:colOff>
      <xdr:row>33</xdr:row>
      <xdr:rowOff>114300</xdr:rowOff>
    </xdr:to>
    <xdr:sp macro="" textlink="">
      <xdr:nvSpPr>
        <xdr:cNvPr id="14" name="MekkographicsChart" descr="Enter Chart Description Here:&#10;&#10;End of Chart Description&#10;DO NOT ALTER TEXT BELOW THIS POINT! IF YOU DO YOUR CHART WILL NOT BE EDITABLE!&#10;mkkoexcel__https://kmallc1-my.sharepoint.com/personal/david_kma-llc_net/Documents/Mekko/Creating Charts Using Excel Webinar_.xlsx~~zzMG_Chart4~~ea8ddcd8-1503-4930-aff1-596869b85208~~636764062090431677~~~~False~~False~~False~~CreatedInExcelmkko__4HooU0THZk28POP9trq+pbTvvzd/gcV8t56cq85kb3NDTsUhojRA0EsgEHHMH7oYP1SYpn09ysXVivguJdhTvfyVMsBLTGvcX7WPTor/CmVJtXB7Xmfi3BZlo+AgV8FXfZuaAzuPxe3nxXKWaJ3vN+0tZlZZzC1PkyMpq+I5uiWfI3X/D0QLi10zKwpsaOUGqYB5+mCYUUQa6EBQZLCc20/LvIMn0OpSqo5+73Ss2VAhKloc+pvdioDpoK2NfJvUftlqD9IRvSvO/3MJOkm99BCoPC4GsrMhEqGyj/fIBhbCZPgzmVfTLaEwnAK1Snuertx8lT/f1+fd5A/qXra5qvodcBvsQyeHT/IgXyK9Ayrr3j71DJwxHo10ln76GSGqxspaW9LrKXfsS7IIig4NLLHdc6kuDEfjMGb8CSy6lZt1zFTVvatUkZC4W0XCozGbD1XO0N4OWmcOnjt6aN5GxIwcWfqvs1Vh2/MOyTu/9SFbANosC7u77kjv9NbPUElSMBv4EQtgPFlm9Lnf8eqOm+A9ovQ8Uwub4fcujE0kEDAjRyoRoy5xwy58yKpYxdeOdTSllQ6HfkGVDI7SdQre1TBHNRytQyy5GiC6zUjb+juBXSFKyBS8j0aLFv/ENPGccS16vnrZEdAwV3MXehBixU3u0j41RRoFLn8G74pEaMaEEMBYwCb7BdjthfZzoaZe7dFbuzkfL4EQWG0DNr24fg0DCmjUmXEbZHUEwjUvvYcfhfpXLSgF6nVrYy4ejBIa4B78NNuZ4As66N6qWL/TubhU/E+YJU2w+H6NPcLUegHekUc0u9XXUYNYHKT0yNlxmcDLKGuifkhhmGvxZ8xm5QfqIBtEqRC68fHpuNp+Cnx4EI6NO0sgl+8ca+2Oita+HLqajyq2GpuEIebA0Yrmf/isaOB2RaCNkog6X5CHWqYp4KkSb+jWz/W4PHNJfFiQuQ04QDQ25rPtUMHZfiyNTFEan5Yir+rEkxvudVPCgptjr13qTuTXi/Y/SzoqzOok0FYUzQ07OJppXm6GZCftkakSe1VzumoujHbkoH5l8SpWtphNR+YvF97NafKnESpYyK3UoylUO7ioKIkBX3tqb8rKPSJS3020izgEyJfXT+W3J4vwuDmfFnzvXcB2ldTr/LwSKfParqzFqqm5y/w/uKw904fkKiV5rFJ8U6VG8JXI/uo5UnQmnGyWNUL5yZ66PkvPavk5JJmF6+ebw3Ul4tTV0DgC3EV7wlzSr7pCCFRsKTUM5fI5wxuSKp+ymBNk44rKs3porKojxr4uJzFqjMH3tEJDN0xcz5xPcqSOwFgHpfPPbdBEYz+o7HN3//J5nqWa5Xxt9z9bhA59rrUZCxNNZYOzbBpKKpxUP+xcD6TPMThOpEwiiSu4sgMyyXkXGM/pJsE3cXMaBp8oHZiZSc7b0A6aZ/6U/NoTKJpDwwkD1yO1Lu9xPyiljN+tzQPpEtF6ExiSsTonvmKLyEAUM77aYxri9Rqq1zn+sH2HDHhzfGE2UPk95WfW8rK3gmzg7VXh79WwZvmyyKtVooyIJSN2Y4TUXg91cD/KbEHFVACSIRUzMv1oA6qizVGulovi8mD1df29hjowd52wIgpJcxO5+q7xJcxQPdKQmozEfl558Nz+zGTSU5EVizAKE3CxHuLLJZfpOKnpqXV0PrDjkgh9+w49+ZpGVa2AARQeUUYvQ4C7gwW8UR+Vo2WVBlqoBcOTUqqhU+cF5iaZOxgIuaMv/Nui7NJh8YzIOVz5+Zrd+r1a8tQxWdakQfpPOCk9b5QC4mJhC8v+0c3zxCJMgoR6N1hVwk4jqAEm5xef1T499E+pfkp56zzZBO4maIQNknYk2W8G/TqsRAi9LIaQ43kmdyDmxOBy/jCpMCwB8b0uDODdRSmuQ/20Exp6sJgTx/9rnfMa15AHcivsExbKckZglVEhSljQN9c95Kc3z1wvCy6KRY+vpy6zjDlTZ8QEfnASuj7Wfv8Dk9ziHLy3pv0WGzSx5dzFEOvDk1QGG+n2RUBoZQulzgxbc8egMOR0lH47sBXQt3ePHUvr0+sgzLxbbNeZGkqRPJKFIH8bx+5CBn1Eb+Qh9/VPh6rY6c5L+eA6HWkHVhYJIV+BFDzinnUi/Io3+9WI4zk32+YY1siGIu3XWRIzfjiS4V2vRG1PergGyckw4HAOn5c6m2ysp6UuJaO/S++3ts5HIpkvWtaOEX4ywkiWBx1wAYyfuYWuNz49VHs33PgN7kKxraHVS4WK3sEgKNph4ZCQEJWQviDKnjumDtM6oCR+UBne8YOdn1c6dOuzuizAAL7iVytBUfLeMDXslR3jSmrbFO2edeNQd5AS9M1At1n2rSYm2c3cM2b1ehHVkjryQZ1nfuRv+TQG8T9kPVm5vXQHfbkRidGhZ5s9mJKPNUKrid5zP7FqkDCeJFqX55HhQgE+5kc6siS3Br165s+SlAaBuBcn0d6MZ/VWJlgjGbxuK53QL97sQwFLfcM9xlodVLlFlQh8Jn/tXkI0gNzeIk/I2hfp2KBvjhiFb3gay7iuDQGgbvZ7dk+/rYuXZ+0PKLG+3ztBuMPhvJY7rkzX9rTn4ZEFgtsaoWT/HZ6tcq74rX3Mea+b7IBlOU0iYRBeEgGkTkGe9WLaEazm/LNOeBgPKf9AcLgNbMTfiIa1kcRVzONW/8Nw8UhntAONMkhtSYHuQ9j3Tahj7rJze8kEQMtsdEEX/1jmsTm369GVLSnOgGoU9OR+OIaluzCyQnzwg39wRyVEpqtNAxG2J9+Yr2wq3lAG9Fx7rAveE7w9WjkNle3bCMhhfapugy734cEuyxIvgdEhrszI5mJ8ziKhnLnGaHoJa7Ntftr19lnFJx5ta9SDVi7fdJDSjJ/vG9P/S9M5fB/A1r7RxovuAQrLH79jghZof3tj7y7+t70U9KMtKIHUTEfTLi4ZTWMSPV1Dt5lu91sFiwEC5/c9zT2n9fr1HG7JUkaQuLjSZmS29ALwLm+Fffn6kJuwI82e/N1cr1QHW1JUKwrtmWqOpFvAgfVcbzBO7qdQ00bHKg1mA6hG/LixmxbaIXKPlzRbhPw5ddAJMzWwEjnYhPNiPoKeo8+FjQBAMuoLEO1L3cvJITE8+RquLJ8BBocU91C5oRURWJZPHWBPAU4Wgy1cZsAjFztg00ssb8PS3QK1QrMRbzh5V35u7vx8HMYHeVPntU/+yDjo9B6Iub+MVFmTHxVWY89aAfA58yJUhRVxp0PIXE5nGxwJnXPfDaEA+3W7KLveAo9IdxH7QzgZxle5aOwnATd06UZ6PUpAkRq4JPCEDaAaM1FLQL5sB4rfTi/WaB6v7gDOv7ESNKOhUVLqtrIEP0JIVhSq5PXs0p2Mhi/+ZegCr+k/0aqRdEOz8vDKDbMgeSD2DEtepAbJQvRkfFe12LxvI/7UV6rDdWHKKRVgwX08L6VqRRyR83gD/lg7fDZulTp57fV7hoNnKvhwluyCyatlayOlusEj6P5eQ0dOw4o+vwkgxgRCsQJnuP1aoO6ZaTu5VoURJbCF2rZah/8NGEAgPQR8I9/2CDax403c5VVnDHFSOpw+QY2A/OBF/jsBsS/IRcqZI/ffj9RpxcfkYVr/EMXGB9hKhzzxyeZUVQmkAq7DCeXfgtfLyUcz+a9I/fsG0EEyvu3RCNv0KG/eosfA4xurp9Vr9V+gbDptPBe7dnlUwD2eFGKap6pWfIfqLpaiJaL/OxcXFXQvkQLpYvBCZ5AoNxclv2XllPdidprtqdhGV/0tErM4U94+udZufuOxrav3WCz+rnG41lETywlcHNGR4hX/cuTAzvy/sHnfwWzW2NZmp5BpV/wBjfF13m/MW6L74KnoCfQqKqeSQrz5SYHzge2DHKbDmiKYckow7JZSKWzoOKxNCn7ww7UPxlAhgfP9biWb1ArYmZGu8MrgDUIBKGbg1TFwW+y3WsFzOiH4hYb1fw8A+av42Ohb5HF3xkp638rC7sb3lpn0abTdo03d4y1K+29tNaQCG/68UjRt+LGbVn78ahdIqpeDUQXqbBi3y5f/nV/IUEuNCXXO6ynEJpln8uXbnwI9C9VAwX4k4h2eAKsqQgWX6GCaEW/343eJXu3x2NOeACoSTnG5SgiHwiuhCKhuf+ah9ufoL3PNizU+fC5bFjO1i9xT0+Gfhs13BpZ6BAzMuWlO21QtVLWW6Iw9Vgim3CYEut1ty66Q8Ar5wnPW3CvCBJjUjkfbY1DSRWfM9kQoliItWQsSiwnOJBTYhe1KiYSKrDVXdfbRJn1/diRiUip+TZUI0jPTJXpYgExkFeElwFbZBvr9ImXWlOtmw0l686Dpzp953mAOtpjCUBpV+rhM/t8wK150jAqmyJIwPc63ulV/wz5cJGkycY39PJd9KIt3KESsJsZ/2ahsrON5czaR+xYZp8erTaiLA7AY1nC6ZHqEM5EcQ8g/0nKc/KAKAhoiJ83k6BqCKPY0JaldLKVk5kSImCjKdvlCr7plYyuDTuf6etZZ3BJ3C/QhZc9DX9/eV81wG/Q9Kzs0HHV/slrACX4XHua/xORsXQBLorJnUxCQmkaMB7NwTpRXXXeC3yIq7VKEOCWk5Q450sNRuP46TIpA3Eoiv2KwSJd2ynNxJSCf5+KYq+Z1dMZfjKgUvLQ7Xe/EL/Xgvha1toqtRx6SlCtL0QlIiKbsSQQEj0q7DdbnqLL9dPMrQ1K08baxE1B4ViR48GsmoKSvWJ6aixcKv0wXfnUaqCoKyP89krQiEJa8szR5mPh7eeksMihxjtKVYN7HNz1Ix7t9Qu2ZgSYECpcgFRL86IALf5ZMGwMdpOr3OlvgLBQjpLRpPxza8u/g2R/9AD3YVbUvQzkvuzvrRAyq0mLk+2WEUSKbYl4Kx+adoey5Whw9Y1lh6LKn0omxjiSUrmBYJ5QSVOQcbmp1V4jUFmFQL1x+Ut1LzHBgy3gUwzcRwcjZiEBCOSm966GEP7GGgcKYnXna0LirNp0S1C1YTtHgw0D7oVHFkO8J7S3WbkYmN2zcmoXB8+ckwJMiek1zOBuvUOut4wmVZaNrhf6Y/f4+CRFKv1BGzYBFAbzJo+itPPi7w1dSr73GERHK4k1r6OPyOeT9QgHgM5t11yJm5mf0sFp37ZzomXYPptYj6NE7WfzVOX/imWuRTsaoRkFSBHmvDSg3E4+raD/wEKsY4hXu/Qp5eM1+B4Eo7/I72O9MHrx9985bYTSjSDCP36UsFglFp5zyJThS1GN+QSDIpm/d8M+64jq8EjaLGeBKVs8K3dw3qxmpjVhYDjn3t+u7a1PAgCPAtlEIA3pqAzFzkFvyeBroULY7HuY8rERFnsETVC/eV6NwS8k7K1hSPVa+xk8nc6wurq34wZkZoj6fyEtriipckTPaG9zvoUfrqqU5aPJdcnnnY7WGk4QQHnd3BOqNXugWjv7SBP8CvZaULP8FSEYPG1NMalageFQJ7K6ztoPKd37jBq9OYuODmkTi3Prk69QcJxNHfvRjKQRIniKEBEzYKbGqaUdgCmmNe/DOvf3aEgZxIq91TqKNddfYTZZGDp2BxpVB9pn2MVndwjD1LLqpJCo9kHi87z29w+yTxk2YKKRkelOSVdZhBcYZzXI1xOt/68acHrojyOxzDR9Jprr3U5aoKLl+XND7SKLlfjkdrLKwmTFqyM2Y51ZzkdrFIQrzBQzJAbGhmftslqL3V0VXM98P0g+DQ6toqhQe1HHeA4qqOv88jNQPloFtxWOjpuYp0m+Dnl8BKzoKhs4XKVd4MuFke+uQdk+mTbbLsxqpz8f0q3rfojEi8utaff00X99TdYe+mp/PzycKQmCXBHp5whH+G+MT3GD6w6P6hAvSwI2pbN3l2AHAgPTLky9EQJkPrhaePtBvUlk3NSo2aZQtDoXfVNVCMa2Py6CHNPLnB+ERudJazgE31mnsKjHG/UZhKy3JmGflGdRrmj0ZmZFu77slf3c/iZzPWIsBGGbo2COzZ2MuAE9VTdPDvfU1bpFy81lzKJ7nlEWoF3h5m0xMOTs2y8m87KzMY45yWfVAiwvUxfuvwBLQGA5RKOA7m42xuC/uOBR9Ei8584u+5NZjVJ6icFMfJIRN3WrHYIsiC/BuQICwYSpIch0emtBySdvv/nlGUcbzWTpGfL3iXVQnFcB05Jht+j1If5qlg5geRom5gFWrT5Mz9jTeNuOzbqdbFhjN0GxEf+JKFTWVldbmyo4WC8tkZzFoREr1pjaXuHqJOk2p1LzIau68ySDgKVRm/7tDt1FJsWb1bsj6q5+UmPMNSJwjJSooJIg9lT3RTZSgFZA8pzorXVMkh0Zk7qoAu9ROap77q4Z6Qq1eC2LyVyxXHz2Br2f5kymOPALCimNXKFvRAlF5+TUBo4AWfi4FEV62No5P6m+VPqdPJOtsF8ADCq0OP17pD9c02G9jwMsuwZK5a4NyZLI1jsxmbOZg/7slcfyB8GhiFTlLF3ReSzvIhlg+iqMsLCfU6seyrQC8AXkVikKByraSh1l48jBm5/bSs2ZyttTyrnB/QTL+AcXQ0DjRTXtUK1kGk5s2TSDEf7ylrMxmOFsJ4wU+pDhOw10McnRlUqt/5100ZE9d+qJVNPH0GvEmFIMUAhSCv59keqwHO1vZ3jwTKkQL5yAnypStNZB0h7BaHwUDMs484BixwuNb/JOPnuTAD+tVI4pxoHQ/5yRYMK0Qav2MzzM9/bVuBM2S996JOiVnIgEeSNvwMmtjpumOzoUUqr9K5M0X7kcfnA/9c+A6UK/hAoyXVYNHH9qAjFzmJB/d8h7NvLAui84/eNT+kkIIKEvXy82JN9At385Rb9gqvP/Ts96Ka4/gH9zNjDfkjaORsrjfL6wBiYBoL5VkaqmcSgxiXenBdtxl5UlhhexN06Ut1RZWtyQ0QmyXLbgEswnew60MKT+z4psD8UZ3GpwlBqQ/L7zlXAogQUFQ54VxhALagYNlG23aALNxJ+Nn9+4meXnwJbuTFTA3UbriBhNJL8RnVQrCTKdi3RY+DPre1k6uTz791ESfdHy7zDsW//yHAxSnKfgkASfvzNW+UKznTPp70f7xLlfRLwt8061q2PfPSsIC592/k4EA3Vw21qtolf9AJP5sQsPQgKnxxUWkI9DOmj4vUrJNQfaduRAoLCJZ0981uQX+NH3WDxcnSjYXrmfNB5FgBKpkARB4FNUTdJOHIO2UlXyaJrhbZxsBvutj3KFZcSxym+JTwoKcoXOpFgW/BkaS+JJw+AbJe5sDl/mp5GdOT1Vvom2MJNqr7js/RKDXCtzDXGsdjK+73vRvYJVr6B+RbyJy6owREMBrpitNjCeSxjp0i1InKpcI4w1BDQ7nX0YIacBhV5wm0lteOGpxF0biNA4DaYN5UNbId4SjBhlpUNN6q9ZqHOxQsDFaEUPB4wlXdFIuAzJKa1fERxW/RN+pIXuCk3s4V/ySE9TjO020zWCJZY0ICpeq+wOLBqPitm3ATScnlQ9PuKfjE3qYh11vOkQ6umLyagrfyCQeS108JoES39nMCugXRNDIvx5zQpFR14tv5cZq7DgajHzq8qCqsvyYHzHgsTv3+8xENoYVlDM29UxcuTWQniBeyaHifmoT1kCOfA9SLpRle/1o6kJTxSOwljGbcgFrtPGp6pzaYMZpkQHtVhK0b3UPbY9uyv7Og3MLJGr1dMfFOm5aumZwg7ed9nmLaamitepY3kQzCwvmoa2NOQT2fzEVocJSFAQEcB61sQOXen7ljaA6KNN9oOja6aF4saVLc10oDuIAsF3T88OBtu6sxDXCsALnR+zcFZp4AI3lKuTDrrYR+k1NAqeQREyeuhLsgJLak7wy/FPjt6G5UcS4pPamCBzSXmbacyjt57zvgQwu9veZgXof30Bn40ySnJotfUpY4J2ed0r79QCzRJORRj6igeyc/Wp2xephZHdn2+lgRqNqQ8xmZ1lbeyvnpxmoEJCpuFaqZwsW5U+RAk/kZ6YqsdIbBugytbyb1RB1npg4iecJSj8irEadwciOyvyLK+5RIWZnXjBNPGllB8LvXfOb8X2zh+yMCC2hlvZ9klWX1BuPdV9QczsWbU7nTMA7+deItQDTY1Jic54EbqNMeb7XyY+gfzYQaO6BZGTohEz+tcmsF/ALTn8tQBSB7Q27SU+xz7wMi+yfHoguImMQ3Q8CUL3tm74b0q6w5K2evhfgaekfUaSWXT35xnsk8vxodSCIv9uev0YwNEGyMon34YHBB0il9idICEixU04/XV2U1E0lEgKX8A1j3iwV/cI3ifwQDVX2AQFBqwZTHHL75aETkM2upAM/u5T6MqPWjI17AoFGgokoaotmar5IwHoZvGgMEgcUtb+c8XbvOYBT3F+19hqPGtsQw38OUMfDqKBWQO9NDsWZM9I2SpNdzsomctHfVN/qGwGa0gOLd6smAag+7SedQpqEzR45km34QjKRRPHjuz/HKi8l9iDzVwdMPEJhtz2EkO0xkcRd5qNURAPs6dHhFjBG9wHYVeMbo2uSKa5+l/Yv4Jbd/PBXxXB5MFQvZoF46vrRRPMbFyTUTblkjijMxnsOzBcimcCwvzAc2+7GBvMzpyq4KD/KwwQh45i+T6EnJ81vlBZLOSARdDA7JYS+K1jvfhhrBnLPFKEFZtdDse3B/grc17WHve7FksO3Ki9i0Wnw8FY8X20V6VyccgttijDA2P9NXiRQXLFPsjNns5HrnZEFHjVJ78xZ4FCZD713nm/vg9xKJJfFV7IRivkjZMPLIXXmMfO7wkAeC4atr5GP1jKX7JgjCN07fxXw4LAHFa6Ux0wJWyoDdiZ/GUnuDmAam81sHRyKtV6qRcQnwPxsXiBJsKGJeyQ2k/7FMiPDfR2fuh5oR8fdCC15+2JThjxpDSyU1W6SMwWUkITtOG43hq4TTkhJ5ZqTX+XVUacgcNUGE/Z6L/RK2tyewMj1ANJzSR/o3+QkyfVfE2cVxe7Ed+rxtLW0UzVUdPe0qFE1TUNgRexmpLFlBwtzavcM/1lDjqxwhQTMoneSPnZljDtckFG/gVKYjjybhko2fAXXI+nvP4kBdSWNZcO6OOVhA3lJGHtjt2EcT36iobVb4D82LMli0nP4r5NxU1Zf6zBNxRVZC/ijKy9odfCPB7G+74cBzfjTXAAl+NsbhZB+4m0whj3hYF5EaPyNlPtAD/+BzRe5C44J0a+mAAOVZA8LtmQ1Z8196hbsJgK8Jq8QLHYpUPguOt6teJB+RU+ARYZO1yzRhZQsBotjL/GRLXY+qJBlwow1u6+JbUDHF5FcXUTVb2bSTuX2L9qNkhZZfOx6h5LgOlwPFuI0GzrSH+CLYuIfKDjUzuCgnWvqE9W15FDg+YsseoiRsgWzgJK/1ZmPDb+mzRfO0JAMmzE76tgaltLmxBQnBOcBTDNnPMeJtqhWuoMUNN+beqeV9sySK1wMm0q2CUwe1DMufPqqglz8TMf+qofpL3sxQ7H06seTtyU8or75ceP7nG84HPNRSCulJJ/DsAQjZxhdmiK3rnBIjGWuf7MCLdc1IlX6zm5GlWLtKB3fm9N/ImNxRrxc2iu69FFlxtErfG70rRF+v/InuEr/RmqJcqWa32ivstBq72m86//72miMnt8stvizGrArieKUHLqqConhNLQO/v4PWmHuuSA+vP9frQ4mcgk84G9/7/a4soA+Dk0vUPCuR/Ud9M9rgqslfnUDw1fG7tTf1TI4mGAuYlVI0UeRShHG35eGrLvli+LRO9/V6ccpkaNpO6hefQb0+n383+LQevuk1sYp+U7OTCX70qBaVz1Syoq/17RW10C6c7LQZDhvsKBt7T50LOgX8GFa7SII79kTkpqD83as2CQzaYjN6MVLqV8I9r/Bi5P+fwOwvTaXR/NqZn0fwCDvjy0UTIy9rApV2XlTe199YMPSwdstQUOLBV9Enlylsk8+TTX8UV31FJGBR8Gph+VTl2Ugao0bIP5xDwH/lqNasD9g8uCbLHDEhYklpcA4rzbLGJX4mWt7TeYdnBg+EN6rLpAad3KC3TamzFycXWU70ob36vAXe2yPytwkoS/fkrAAA7hkxK5eyfSEvhfJnHChdhDb5RdvbnXLc2fixwWckNKCfWcfNZbqCNxKQuanWZ3+1Spr1DqNv7cj7jpGyJVmpyMQKz9+9lEgBEp6Xh0r+ufEUS/iihd7Bier+AIcLNzBa2aZ4hoWjpDMnJD+nsz98un2mUG33Jiyqqztto76G1k6I6RSwGUMttIFJn8I/mu555+CUceYOut1ll3F4RqFlIzyGLB57YIOr9Ur1X8uZ6l9VjAm4lhcxUUAvwLH1WjjN2x6G5Bm3V20KVx4MSgqak1U5I/FgkYlujegnNuvjca20VMt4vJDaOo6neJPdHLzDG5zDWqIzmK1d5D/hMKesvXpQoGLKidDKefVA+Wt9RCWtKYYiakaR+jfmHuEtH3XylpB364TkWKi5Bg/fR/J3RYyJvw7ZsrR7cXCz7GXBoa85z80uhfR8qnJWsJqbfhD9E/w2dy6kUN32+9SW2nveh5aZOV4kdFBAypazjWEuchnm3dNdM75NeHC02ijJSQeJzbh7W0vaXlNHMgZqQHNrbG2VqB+CObTYRy5xKiQr6LtY0vtVvGEjd6LPSxfSK6VFXz1tUp4074oE1qVXIaq1b7iP8+jZfmlOE/ZSkMCEU1MUpoQAmZtVIatcYMJTFXhZspReTkkT4h3nedxJNfqKeW/Mr44BJHTIOXzNhQIBenUxtVSivDwLc3J3tJcn4MYIyqYDMFDe3Jp5TbLRBPJVRy4vzXCeGsSr0c8Pc3Wh0hA7yXTiETe4mRDURC5qTrmnozLTO2c2Eiu2fP3INZZH7wAqAoQO/ZUCLslP0jrOOjs3HqTLAHigM7i2KPDEC6LNpa8RIUB0FcHowjot+B4CxfyJPubCmx/PwiA6vIAZsfkaggpyiaoebJCi9s4Ki3GZ8RvH05vNBYu/GvfFyA8rKU+FBrke8r04+w1GJrtL9ONTL6Xx9oLZsw1xOIq4y+HMCi8PQiftk97fGgGmxMb8hpMAhaiS+xiVQHVFQPvAoUYApMGt8l87nZq2Y7AcXMMyNl/gCgV9PluuMYEr8myHTXW0R/XUWFrvMKdIuYLvoHnXYGBD0Ve7FGluchPXoK+ww5BBt86i+ZfPH/fldvBw4iPj0R/bNl8Ot2NBCf0T3NEoC3LXZ0rd1ZUsnU3lHGov4bhAWFw22MQ15f2RqK9yyjaL3VHYJBi66f7z+nh1uvRGWD1wqo7ur37YFOCwJt0/mBNgnWnyOHXeVqSn5c2I0rOWDLS3aN+YCg/shhv4nYFduk/rXApVN4R/Upl3egw4AXVWTJK2AlhLnXc6rPx94Lznv/QjpqCbbwXf4enO0VQ+fkCzOtSdSqdvvKf3v6f7Zo+hpxxyrijT45dZ1QwjcCjcweFzpZJwZLhqZzZZbO2yOX2LliiTicU/gpCsJa8XzcIiJqqgScjAyNbU2zQWQl99BVNBi70891qilt7txOXLoktmkBvzFSz1h1Q2FL+YkjQFo+q7fz/wP4QiCZGB54ViPCPlWxU1NaBsoz6gk11vQTJNIvQW54mehH395hqjas8LSgA8kyyN5iYnEbBlLhskYIlIEg6Du/CNHZqwFej5xlZpnFw1PBaFY+z54G3A3HOS+PdbcTNByNOyAFZmxGJtJUXp9S1Vth2DZYqYHvuyxJmfCG9m1JZcTNRRsPH2F1pw1RDMzg78ZRDY4yn456F3W57U3LCnrQHSny7ciBGp0cI9XhM4My6NCfbA9GVAQxu921cMmocVqCABLzKQJZxRQY5KxpKtNuDigF7WHJznIP3gqQdP2l2qLgr3PNAk4+2pPE8qhqbavWmFimD+7Hzkj9gDgr4dP7A6Q9Ttt8xv0sm/loTB0wj++Ko/7K1fbN3bMiE+m7zGynDbcXAu5tk1pOALbMyXGkvPe0U2c6jIS91TyeCvWNRLK4rbHLPjPOYS1W/RkWiNiNFrWfvnDAL62Dn90KcqOF2SogQ4WX4PypTWoduwn5jSsKPO5N8Ul0LqKGl/lo7edllay3nAMQV1lcWLemqkzRFN8jZqmgFqGME4bjHDJd+RHblARrQBjjBSJnQ3Ti+oP2yFju0tZzwbYc1D2UiZbeMrcA020vCqDnlB7szi2NJhleXZXGc6yYu1SYRbPogjikLVX+dkJDESWReEzryll1xP3B+eIi3KsA5CrgcrbrlnIbo5GsGW7///Xu7+LvcD9v2GjbDNY0Okx/zmpdkJfnPWgWvb4ORpJng0bmJ5FCWE3yDCwJ29Wee44e47WFWVIpyARKEmekwai6BYFlOIVSmIZHIJOe8Q23U3UENCSpaMv5px8B01Dj9QUtcKUvntkKrJL2DdS3EExSkjFVN795qecNXY66iiDs/7f3569gL5EYEd21ApAIC0IPmbl1gzPGMjB38WGlLFtrjPMsuJfu0LsRaAX6/aZzbNr1N5pFKCLu6MExgdKjxpKAkbgZWXm+jGhD6/0xvMTii/zzaVOhudOZO/ycqyjlXmdlTDihNXMEhcfx24HEYfuVH/WN2UZG2jXi9eFHdKz8mYw6vnggrqzZe1i3qq0lkMpBBkM46pCv1217dC5wL9YKNmJumF7iHlzZDCvXK9TIsXH9VJ1fvFBKXurzd3CTCEbfFJml4RmVWgVIl32UK1pbkbXvqgcIfh2dTpFp0OSw7CqgGGvjmMjLrle/LfJErQdjPBUsxleOchiiBNBDa+fWyO5KPDPKlPuckBXZWN2o9RgxqVqCLwz5bV6fRK7VTs+ta9iywimKxa1dKJcHwZ89Q15ZYFL4BFWZnlYGDBWxkEJ7eyMGKBtyBrD64HSZ91SyZmg5B3qOhO33u5VpVcgjpbc9usx+iKHUJyP2L2trZTy+pnBVS0byXYzushbTNRytnAh0jk2zWFQtUhjW2GAuINkyxXcGQ9bfbQOZ5Aq0N7xpJqnG0zJXk+LBlGUZ4yDAQKZVF9oaDWhlY0KFq0REbuDshjmJ9/z7Z84AOo4vOD5oGCGM9ehwt1WyjPMrH8YkLoiw002VJtmi2EZkshs9edXXOgT5Yvrd0Oi16tJGbvVaSF2wvwf9XUoa0TiwrqokK2gk0roxChHltkCa7xl4AhHSQ6r0W5WwEhiBPSLUYdOPzBrfxrXKyQTkGzukXyhmYbInTp0RADwpwJpcZAStlgyIo4VIA/6Vs+YvOKq+7g/zZ97ITPsT9Khb0rUfce88Xx/QIQXMsyVjrizxkO9Isozct5Be02DQlluO5c9Brr4Bz1EDqWC8Vl6AYQpc4pWcmmD2L/S2mRHoeashMxGvutfrdGdB45aIs18zH0pzy2Bpd60Rrrr7sCRvXvGBQ3rCGt2bOj1r+mlZLE4HUPvhIB+KIjSqzH1hA5GxfSsXToL1z6PM2LEhDEHle0SNcjiuSrO+bzfWT0Bs1sa+rEu2L0v/v00+6Fl4Nk2GfH5ih+6CX5pX0ew7CN7MXXE8tyJaZn/cHaROlJs0DJeEWXg0oMCGOfzgiTIOe8iMMebJ7XMp3oFAnlXNA3/YmE+LmrnB2li+X9LdO3iruJG+ShgEtBRAxH8lfEnFwW5kVaLI3BeyRV7J5whuZAOluFdWumFvPbVtQc+d+JAEWvSR/y6CY40Gvx8R6S8mUw5iB29E7UFMaOoJ6ve10zkPTxSBEjwdVyU8hk181x12VppQSC0lSszjTGTWLix+HnXkwfMf3WW238SzWvj0F1mH3Fou0qAgOAVcf7HelKSr6UzztqwJt8++QsNHJxTx7d501uQc7UH8aOXHfTMEq8IYkhMu+6dVS5LB+QMKgeP7tt3Bhe/MFKwbj/BnLPF88kDA5NryrW4IJjNFMnuHeqUAdODlOhp4Ch5yL7LVqFKTxFBIL2uPdpltrpX0LoACU+y46pmZm7shCZWTOe9z7/sBtEviQyC0FNdstvB8/b5CaGK3IBZQLIF6V8O4ZBOIUmAmtjsXcmDnp9pymahtwWV5b+UWSqKKNeV71gnlvVH10MNP9waL2iNvP/4lYAijsECPRJTQDQOgFAnLMnz4XdQDVoLa5VTLDQ0+UnrSbSpy/g81PYdWqz4b2Yi1NlrzCQdmYP7P0o7SmuVxIbYjYWzVFSjw9bNDckPJ0Rq2p3QmFpKW0ZgOSkpxfEa+8gmdUD4KaRLuZuZmbq2LEKDa+ewiCWm1KVKZXgD9SGn2kPJBjcVqDoQkdEfufyJLbEBzwF8Fxe0yO6S8gUp+U19e+vQxkV9DiMddIKy9dy90tad6vCS6fNcGVIR++cskBEJWu7+GvaTOhW6OBh3PxEv6QQ/0ttmMwI2RBp2OgRsi/BZKY6hXf96Om/XYjpD0YLi3+gxShFz7LdfgFqB7gZYUP/wJTh3CYJ4alCt0gGr2hnKa2YMfTolbb5m6/Q86hZXnTaKdaFeIc0HfrFLrqSOjxbBPUh/5cLq174JT1Xjb4l5jLAlPuFKL6f72e3N5Z2ULK35bp48Jb8Xbiy5bxPXuWxoPZnjRQQ8NM7c3ZcyPnRnZzl0OH3oU7YzcxXD0fb2SSZYx18KbdQkuEUFp+Wrd4LyDW8kZ827oirkQfzvvBWsBZqkGZ3pEKXcuJ2p/dBxVesIfWayhOMkPic7IuqYjB7/27nJv37I3eMVISTZF72MQmVs8VQ7KSmbaCzmmogtbkTrevpDJxVdL8nDk+8xyiOl8z/zvRTa3h+SYbWV6ylaWMDAna/TrttJ0NHXIbE3oeOkWBz/+c4uogzaDvA7Cw50bE6Pvc23368nUZAIL7VJWPcXPCmMRiSMg/xraKHFmq5+bXtWi0LloRKr3vgzXSWZMO3wiiX0tJZnr9huFQNCX2SMGBUl8yq7uOgBjonMTB3mxKjKBOhC0R3d/d8oHSjjh/m2tfYgQxxA1OEs2uhtE+6CbHNs+kKIezMWwnnIJdPHzK4ayv/O+7wsRzdW5v5pyv9iLpDLbdvSwOVO16cqnD17IyuDlebbc2twMVWcAuORPsD3kTAix9Ey0giqO8a84QL5TSCn4UUnvEDxMUJO64W7RzEB/QmUO3TNJA+lxA7FVSIsTd4pYKEvj9nCyS67J1YyR3Qdu6Eh8HaIOsltOtBHaadFoewPENlzQFB81HClopTM5te6RAhJ/V+Sz1LKOvt5N1+cb0i7sjJ3ckgVZQAM9RQh6upSPvDq8SKZq34f7A66SslY1M0ESQHIPZP2SDIo2c4Xe0yrJ5JYlsdPD61z7iRb7xWKaRHb6A2IERNnMIf8c1EQqWCjcP6v4y5PS1y24PlnWFSqxVBRfYWX6tXd7DpUyFgf5WQi2+Qw2Os+AvXx0l1U1NeubC+mHNGO2aj/kEyfAFq8bk7i9H1Gr0ooRZelBcyPuJauIAZSoeqxFGSVcFIOeyFNVQNWh4+uezmP792u6gi4Rrp8hMf2/JYrLbFk74+PXzAFq8RjeXgTuX+yjqnjNa+9Iy1HKksE1lfiK3yrOCSkcgDUxV6iGyxhshEi2KuDFOjbfqHNQf5IWz3bTck/wy7yJVnEBXWKDgXHHCfGnxo0+ZGSXfL7HLHjjwEAOoW1WPZJEFsJNn9b8lm7vC/gDZ4tOcYXnLqE/3DuXGIOuKDYXuIbD9tjNsXDBq5BayeLRlzwgQc2RHxSD3PqpAgZbKMiIRPDvjaFwjwT/uThFRer3lveMY6B2tkZWR1ySFlU3+RHQwrnFVOnbgzNQNn+1KMwZDyrvKPxuyqoY0V1hyILrzTZRSB0YvhJRUJ2Yv89UjAgJOORYW/5J3WEImXYRgcpfuihqwwiOyjaAQgvlEnHuafqxmSOs9KygAfk0BhUeBWqSw6VdFTwmWqifWNbqr+/LTbPE4C9SnQdgUges3HvrFECGApSWgo8pAAscIrOXmxU8AiPQZT1y4HvMW4APztEhRATBQTm/9FC00AadMrb5iXoZk6EzLJ5Ho7XhAZ5uQuN7BVdh6US2ROi0iBcqpl70mTyAcrwapdPA6/HYCSrSo+rs+ystSFyMIJrS83wMcB2glf4CmkpYdcb5qWxhbTW5vK1EyrDYjxGLzsygaINo434o4+0uz4M31hmhIp2Efjt7VfvV8dUgBvVtCdgNXR3ajZI4zQfpNHXEa8uTX/pQJrwJZpnHb3JGsI8lDOrbBG0lLJHWXJJxl5LdpIvfD3boWfINEGSrTFJGD6jhNjFMxeAuRKh/dp+gLQwiCkYP2zXHLDKm1kh/HlfBmUNeQ8uPwWs4dxWBkNtybJfeyvND0PsJQQwgVc5JpswnC8xbAg8zP9e2bMTEHyTqWWY+RhzWQIoZ8sxnVNL3u4jVX2zL13lJ8Mmkk+VFxtrR/5Yi36gwYRGQU0/V51JJWgriingA/kagGWFWxnWDix+Rr2Mqgvk4XjMxPw12nugJdxXpGRDSqJ9+eg19jUeQSvjQTGpim41VAxC6aqBN+MwvJzlEueDo871r8wF2gjAt9hpBoL0o5QPDw5W7HkXrquHziWkyJAFPB11DnAFA07XliOiDmRI1S/gR3ZiY7pdCRe3ERuHNRoDyDSqAhAlFQnvfxzmGaY4sDyms1Ro0jf6Cgbd+QzxkzJSWz7LrVacZSmi44P5ZguG4/NESSDt04dKoZW/v1HZtqM3UMb8BlOI/S1V9qSStI/JAqeKo3+U5hhMA1xYpXLbKxGO7DpDXn9zLM99Eo0+MlPqc1EWT6kpjtGQkhL7uXiwzixUgWQW/uer1xXbYlomzpBsbV0GN//Xjn3tcT5yiz/1PlBfrIT8dfBBV58HjJHJbyhuDDHX50c+98g/lEA6eAk3dCoVcrYcoETOZsCgYpnTv/W+6JC8BrDE0WpxhiZ9VTA0Mlyk5C2L0+mENAOaMUaQrnFCEhcMmYP+oxGWeBHLtR8wmEsPgCg+8XrIeyIVvbJ7DSh5igL2gkVgW3aSn9voYpU//Fu+cQFslwOt6zjIa/jKLVLcj3bX6k+u+2qCa3aPDIEiGOax5QMJX/ImR/uDLGraqLgBD7SzFyOgfKefG+yR3Hl7MbbXVgZcyQ74lKoNLVkhZSTV8CqQATR1ZvQzPiYmbr9Wkg3UGPNYLTBX4JpybO7HfahkLL1BW6Fhn2mgS3iP3T2k10spn9V1dWLRBT9TvIJjdIwclkIZKws3ziShp1FPNwOr7YVMGXcT3mTgIziuKPCDycUfeIu8687dN8/5AFtyswNRjjVb/pu6HJwqaIuJ1p9aesy9jVSlxwYUC6SFgA4nEsDxIZk6Zm5UZnys3yXe6Dc0HKY6dhcLWSJHLo/+L4aWTb/xQjuPmjl2IO67dKXNTSSckxqHGfDk3nO19tmIDmdb7TGyv7AHTf5PhYdZ0NSmRip6KGPvQoZcOKeb0Aa0y/M60J4G4lI2cMCJk/wJzDeZTAv8rix1+Y6jq/wbg0a9hw5bPSyHrAU99JViZ1Qk5e3ruCKivAnT4J1iV6uB2236rvVpmyFaDQHg6Y3diqKdbn+Qbv3SyESpED6tGiBM3ofS/SlmWI8mK3lc3f77bYK6hWaUMTBynQ1Eq53//mDduBXvRaQlXDpgoMOTxlhj2VoP0I9rq8PzR3KDQI9c2C9m9QNjtaQvFyMaVI9+7Ti6kdjghsgHCXWDX66n7GlLk5dV5i1TAGcMcN6m809HOvHE1fDS/eWI378QjVAM8xc/aE2rJYr7bPjh3oMeF5N0sjbXr7a204GOEJ3sL16AGe7xesP9+dmRyPfgEkhutSXzG4X7QE2cJh+V3q9dnfY8QkKdn3bRoCjS/smob1zSuBvCgVhQNp1oGCIns6Hj49e7rXqyjOki5peZQUag9huUcng8q0npgeQACiSQUuFYCfopRIZbZJb9YXLeWNQQGeUXk3n7oEDIp13TGcgYeN2HzhM3oY319fCHpTRVDUtsS89LSDl417riTg2+LO7VCrPSQ7ZXnYHpoY7gIxnGuhmiqvsAOEM9oU6no8evz3uW03uGDiM01/PYc2lpRsI96+LL3Su+uwq4lssmDW/hkeQVVrtXSg8PIL9gPUtasniKzakoGvMrGKI2UbSYceEoNi5ajmZ8MtOR5EGSGohDP0fBul+Rsy0y9m2nOAdXasu9cLWiqXmTgUSvNQ6HoLm5HStjc3dIlj/pH6RDyglwQbsxh0JjTnsqeZ4wwGpemMkLykP7LA9zVx+/Fq0RB1gPwlac8XDWhicZnj6ZrKYxIxaDrTBtJDUvcRfVdy46BvRZGLrXLYstATJnlbPyuGlwo+FXxwX4hx64fEqTnJ9VWmdCOU6GSwcY/btirSDt0v9JQkTTrbpkArsOXUR0Q2lxRVkXbAWgrfRg3iekfJMI4lRW9S/9PsHRiOTUUZ/s/1VOn0KSnOEvhys22H0zf1Icid6vrE4Q66CdHbFNKWxfN/RayHNVhh4qz/m079rTzdo8iwb2oBVYAowS4FKlLhNgURF8nXbqxFJYUcQ5B6mU8+uDRIMaeY0V5fJ6uwctIGQ8OA2f5QYlfFfkV0J7Tk/k6JmfLuPJK2FzUsfCpWL3yS1SZpit4zUsGGMnYQRpcfP84+BVut6TH7m98rDYqzzL2UN8pKPz5JDmz4G6LMcyRSikvq30c0KGr1XTjumM/EnJiGUbcojvH5M5CDSjJ0I+wQowqUIf5YLgIHJCtjhu+7mIgdrHSgtrBIRk8k15Rmob+7jzOJixV3v86wtLx7V8KNAZ9a5YPt/grcuXqWXYY9ULmnPv3mzChfYxkaybRXUA0IGlhpteF5iXOy0euCVQ89tKJBhDVYpJFYiAQBU0se9kEnhRdkZnxdGWE1G2miSqs8e0rilUi1uxni64cFAMFJ4l7sj5RxomikYZE6LXBjCpzT/ehzV3cQlvRJ06RLjUuWZZZO/5LBGfu4fbfSIrwN+mxvTBRmwaP68zw5J13vkxYKGNxpWI22lMagII4otG2pSDCrU5tfQvoR4W8FSbqE2HKTc5UAtIUf5JUPKSANUjY2gZyr33EcJfolZ8t0MuPQD9C7W0JbZWtE52m471DLPACtE9hc7WuNsFJ9jGWWCDcOhQzk44l572z67WgZ+60aHDvLse9RKfftcJPxUjv2nH1IzuG6IWeexbDVVP5k4/S0sScHo0MdDISxKtJDQqMSSeznUpn3WG6irQMLjDWxv7BvXwosupgyTFJDC5wl/6iV7JekIBsgXwkCJfN2iqmuuvkp/rHoJWIr8GhBv9RbhGAwfWsKze5qguYTALhbX9sIIYfUuu6WNsb8FzJJ8pi5uqatADDy52U2iHj2yb5LQRV2g4zdBgDcNwahjpB0movEr+YONX7qOKYct2sUciBVcVgBUbBusvsJegNd8O4uD6QSKpiYn8OH054HTpWDuPfiADIbJ0zLx5JzteFMdOGdc9iua+N5deFR3RStdCMGWvcUOuvQxR2nJcfnY095EyIHqEyM8dqNnoU6s42iU2uC1ui4an6fDy3tyfgjJeog+zqV0IRB8LP+3UoBZHLhTtEpstsvG5HT3xtogxudPI3cLFL47V70HRxwxxcWv75vi2cYpYgfBipLavxfi1ViFR3lAKcxQnPaEP8mpyfrJj3i+z/FI5EI08FifsZMAAW/zBu87NPrtvO0grQqHniMLWe8wOmjvwHKbYDUXdq3Z3eGJOVOFi0u3wTyWLGZkGHbv3xO8UwQLiF7MLKPLpydfD4sTOaAx4A95xmUAJe4Ub8mA4jJra/OCBCZHzcXSSr5fh0yuQbi1ScEXk+n9e2h0NtJAL5uW+xiABtFJ8HiFoiMg/qqX+W2BUArPwKaHcGHBEzFQyvAcCnncsPAkwm15qDCoR5v0rc2SK+WO1Pn3OAQlq0Km/SPp6lUBRfHN8kvWcAEBxJ4vSgLdSf1HezcCNYb3jzjiCAmbluCLU6jf+B1aKi6voS6nGlxGxIt4brYVKoXlW7xEt8j7yCT2HuUVWgdgI10e5dq+yjl9EUdAa+93CipKjtoU92DTsHn++kGANprJvOWeDIxOmnC6Nlrcidyg7keIiSO3jGJQ4I8saXpO9JgN+IKY/EVui3kgBU6cBqp1cCfF4GeJ6Sj7LltIsre2XAV6j5Ah375psxKOonyXlYiAZar6PZcNI5yUXacb/uAsQ8YDizxN71Ma30ZXUE320s+9LUSbH4KMBU+1NQzMCeDRtn6pE8T9MpK7hDuKPQWihpmUG8RvB7Z4s9nocbMKl8pk4YQemjGfsgJvzRIxiD/gu0585t+oJoRvha8ZSfwIseYNI1ncu5ymGKHM/tudwrREzcl1vSAcldIDL8/KY3aig0k0EG+9NNP3Apr9WHwdbCetlN1hfxJTafCeukh7qnccIUv3yKd+A0KEuxblAd8OGQCZWk6JMi++1wA1RMQFqif5fGxO2NB6uRO1m2rPXMAzCXy+HXnqAnCljSozEnMBQqNU8X+cJQhUsFxHs5j6yZEUp6mO9QRHMJ/uJM7ORXrY/dItEK2NNsoKLhyv2iXcZOGNlb2BEWaX/is0Sd0F+4Eim4z2nmiytpZWgPsBpmHaGoBx5MhKyAmaYyb6yEV88FnvJogXwash8x+civuw1Srxfgljfxs9xl7ihD4IQUQc1Uazbm+Xs6vlQ/ULw1QjntAVJHIZd5e4jlL2g+a4Af343K8cOw37nK7XMm4TtcEMX/zcE3UXol0v6T9AGUNxYkYfT37UJUUnlqN0enhweHgWqxEG5O5o4qGwp+Svofy3tjK6J0ru/3dPNVMvDb2p1lHCiob0uUn0Ql/AEqVnUvAlPoVDNQSdmK5QZfT6KO8cYVQ6OeF8A6Pt/0yB/z5VxVFIW0EyLFT9OJthXslLPZWq3UHSBuSsJnBM0R20zc5db/GEiE49/mpOMJR4qi0Qk6D2npzthpvWlVpph/rxmHNWvJF9/sMMQ3qnlKQAg9/sTBN+1do4nKvZAxmXCfUWMCLl8Kl0oGLj+d6UHMrhkOVb1Sr3ApXUiJsOVBk/XLLxEcJVJ685YjvhWGNkSxVB8rFAXsp8cTXk5BiHD8ZmawvMZen+sDCtfNPjJ/t6Op5YOPkAI6BXBHOneeQwO0EJUiraUuKVI3Yc+C/RbcRMiQeqY6/N3JqTsfEDcQo1Jw74WwTB1zhZVOh8hDc6/rmUBemX4QvI1ZMVT3Z7jh0n2jOztmc7CUclaHwIxUMMnfBWrsMmFVt7RJTccfuaTgnmnzpIT0nfaBOGtIfV5aNptZxk0OipodgaQ95dcWVyJ71DZTMP0U29M2fnKbuLf/gwbboQSqEkZwgC9iTrlEuZockJ1RL5akmmNdOy/qmp7wplMxv5r37htmYjZoywdBHVlPfJZ0e7Vc4XH0F9PuombIDS6pbvu5EW4OGkSIvhrKiVwlEpsrrSFa30niXlD0oNWKb6QQFgwJMvk0cilmuIv48nExGwiqcagmV7UGNwqB7Ik2unNFyIhRyF1xEm90Rnkh/t1y1HvS+ODtGZLFFkZHsye6e6P5pR3fjy+P15CzYCyG6hIGPavdJmEsWENJaaosUaGF6wO0x/I6Ru8sqI31TOl+ILoaa7Nnjje1aL6oed5Zlz68IBD3F0eiH5/9vX9lX5wkYA1F2DQF+h/FCIpjKcizxmkxH9KLu1qmpdLz9PsFGFsZ6i7Xe2VBtcQeD4hxHxejx+wE2AK1BA5gVi+B5hv959sTJXd8sKZXQfcVYrb6dwrvKW5fSQZ8OmgU+saUyA94sLxQIeYKmK4eQWMBc0awgnagiWGLKeZej/36ffTrqj+9i+GbKbTk3UhzwK5wXg+InuuetFVUtd/CjXib5VIw+oAsAYaqb6ypmFOUzjNMDjQWWyqlpAnVZnrh6QrP1L8+KjDVxUsBDXIviY0XZdY0EL1q8aG/8qipT3NXeUG7UNticEcFPZUIOJPXslfC7zaZQYCtmZHxweXiVYHEVyeYgM6JCE+9EyXshfYVidz+M4RX3HPJlX9lgkfMfPScmcAPXGXwjtUBTpUmShgyq2sRfJw61ybNefkrpljzEP3SOH8/7/ZO2ZwSNfGTUWveHetXSpeQL61IadGsEfK5F/hWzqdi9vsXLrwzdUEVJH09dmE3t/M6WQpnvG7PcpgqEojaV8EnHrvPnQtmlm+9gj76eX96soePw45reGJYCiwCH3aWbsoAH6KljqWf+K02zF6P/doG44NOVfGwrZLw2h+a3slsOshLY6aatqvum8H5l2csGMMwv8jwr9zJIYTRzKeq3WTzgchWD+/niFog+UMnqqPHc7s371+gD/jJurwegCdDlEHoJkNwX/a34LJujFNlcjrG4bl8Do3CYuY8EUrrdYI9O18tKp0dJHo3x0W8qITPA/nj519Io7Ma4BwVx8xieb/ZJ/IgltqgEozHW0bUMYnuNHPWoumTp0ze0sFWXNs50F6BPmbRBVM+XV1QijAyU+OUw4wLM5zIC4of0n++a/VVnBKv5Dx6w5CYPIw+Jft77Osezpprl/za3QW64NSrYGtcGwU6kLs6JekCdkz8XSLXUEhPMV2T+EpAPouN54QbRqklrVqpfJZyhLX2kx8JtUtTZ9heZB6p4sESX26SJm0Lg/BDww9Q5ImgFDEUp1gQAbaVTbWfCnCfJhOHvVmuFEjapwoju8rJrBkmewdxhHqn79DiWqpUQcB53cO3X/stFrxe35Hhk1z+7JYHEE5RoekxKeUSDUk//i0cmRzdflieWpqTMYg3GuM2sWQyG0KV7q0RQJd1YBV9d4+QYj241ZAJAVH/25+6C1X2bFmV6ua2EU4GHs8hOvNRzpU01wVF7ftuY1oNVYOrZGVtKEo1kI6vp+eL8QmAMKYdOdjD8lx0EQaGHDAEHVQ697SDw2hembUYuJvNCvH94G3ny/yQBjhDQgeo6QOqCo0ep0o6OTJYDuofg+iODh0dZ525u5WqbboZn2Abs8BDFtHfqbXZWL/yd/roEsDQthQrTcve10hX6QvSFWLnoJD9j+TXyJKb+AeAhWBYdsZLIRMTLfTZ7BXlMbfEAazpKPIKRMjmTCoHstxsaxhWiSgHmYccthNkt+D/aOym+9sFgcnjFWMrdewPJujP+RqADz8Ew4caOZSsPcARLqrQST358+ENOVX5ksBtf3J06XohCgXq391ZkCbU5xG1Mcpi+WHDJ0pCArzrysbAAY4Xux6BSI+FYEdpGtFBzagVUhGsvgCAX9MpEsMqxX/T02m/QhaqXxLhLY+34+TQWBuL7yRWuQtSNYO95ArkhtJmKJvNkzWlmRUyE4RLEcmo5KWfFlrEaY0hoblyc68sgNDglGt/KtY6g8M+RCPRc4W47c+qmFHkAAooj07BB/Dco0WCRNAr4wg23c/w3e3aPYXuV3HvPeXOoXa0rzkNznwImk3zt9BYd7JScGvjncuBUWjoS6MBSKK/ZXmTvBCKfmgU2KU4qGCVhB/akPuTN2QRRG8ljeUE2xJ6DZ/uFZ4UYts5OHoX8UsmLLvPXi1STdLM/Vts3u20rYSQ15r9qJFV7sOEBd8Q/U3siMj9SMat/B0Z559qLIG8pxf3cNCbfwSeY0cZCT6wYhsjgINhdfNr86ZRQd6JCN3TYqwcuKRWt9ypD2dQu6dBM2LgiNm6BiE5q+9JOfEn4jb5HGUsS+0xbiamSotYQb4XEH+2VQLx4fbuSF8rvTjGc/2IclxCmo1gPo0PkVHcKnrSr5wZ+HtQ10gnMjue8W1TkZDYIMVswrtNQ3nyxAYBENrKv+SdJvsWIQ/VN/h5x6RXVLecRZt6aIuRNYF5PFNWSodtWbnuXRGGgsxz+ScclEHGKZqOlix4ru5H1KPIZyX2g/cN3CinDVsNSL3K10LPp8IYbO8wx/K0XWPW8Igpi9wd1qd3BaszNFRw0KFTYLviYeXbJBlaMBVQAT3/aTC+DekG0vJITbV0gk1uNOx5HQTQBBFxxkE4TNHuDexX4eFYBaCbB1qUEkCrb89bv50AdCAAm/An+ZIj7iFHLnmd2mFIC6xFkEcdEc9SkoqU+VIKh8igqQTnpP748F3nGHFLVKDNyOQUhFyoz+x2/JbWG2u3M7LLe3TLXdt5oqMa8edvJiuOsU4e7kEca4B0Os5j86rtoX1q0jlRsITvzXG8miX6kvDsmdVpzutJrNyghU+xA96CVdfKzXfDZw/tD/OwJnB25p2ZRVd2W62EHNgfaKSFRhXhP3eOUpG9tEjklTaaNWz/xTMsczkF8hThXeUDqJEneWvrb357jdiqsRAWs3H/K0gqney/+KY7t7SeOWWGF2XjoBViW8sZT+xUcR8OZM7cq0sCXnZ46bRnshqUVdSvyjQZUeTA8b6x0rsMv2oruazuazCaJ19K3NEOUGPirBSeq1yevSuCf4jNglqcJFo1PSKTsWPtc1dBONjOjaC93IN92Tcw5U0sIntYnhTDRw9FxucJCWq3UcRNloxKTzuRVXAmfWC15+HrTYwrMbEeEDjRDHv5xsLkKG29qd2SVlt+cspZKTB9e2VCkWLTm1EsnxI9rNBTmxVVXefDBwKzOWjBi5U2rRtJhFXk47uLnxlKdaHVE5HTQVxM5fFRcePqUYzNbIPKJWUxBjFGXTPtpKHVABOTruX7HdeDMc+Okqwzend5CDoTBKRkYdZvvnWQ4qz7gHV074orIge7EMSCj1bDR0ASnfWW7omDIScxrMlj1Dock4kqf+xg1vtLKfE60aK7PpZ7x+ymNPEdptCaowHjmcbw4ppwtlIK5Ff6atW4REyXMGGMTLqCv4YMNqJdMyWcjW5aJSviQqLvFDtbvA0QIVBNXX6lz2J1Y+2+Xx555LzBcjxHRq3NQxurhorUpItiWKFWuf1MAWUX+ZYD5rPiA3I7ad1VH05ZZtZZLSJGJtEYpFS7jHkPaR/b2EOExhiPYyWT5vjp09le36EZqqqMLZwS1ZnXiFtCIwcxdNt0CVsGyL9KKzbSfgR3/mz8//wd4gfRrCtLdirAf8NjlqpARHOKkrF/1LI2trobEYmFzXCK86iNkDICjmZMXSOkzGCzkeSI3DeEzkhUb7khpeSisY4pqesLDR1o+gV4cke/2HZe44ryycbGbMk07JXvT2OHF1sEypXeJpi3E8+BABtiVNMsl51oeQkiYrZmerwVtYeoTmLJnpaXBLJee3CCLekTH1dmbVh9LTyeeszW0XsP3Pd++EyeqCMQJ9CcF8XB8Ly47qAMiinfrICGlzsEuu2pQMytZRs6Q94Wq0s57tLDnt5dzzgOcB6HXb0YkVIl6qCUEzoFwqwO5VIEenOnVdIF8/ge7izEAAZNmIQ7/CxFaeQJXcdm6SpparnN3AU+cQpAGaak5XBxd13aAZQuGH4H8RsS3iYEFwUQFmN3oJDuLyjgck+vbj0yBVQcOavAg1kWLN6oMp261rwpOaQep3/X0U123tsFgp+dE/xNQ5Md2gB0Mag39TIibQxhgZeAxgGimEz7IpEJa+2Sf+WDSKksRmA+oqWM3quCuj8VGtmQH7V+Fe/mBmIEjLPflR6xZUetKtl0pMQhTxmlqgsw8+vGiP3pdU/26+Aq09lXB7TkeszeGFSjJo8DNGYQToAiCw+kze/5sf/P8sOE3CTGCfJce2uc781334+ftGK4FLp6sDkkspcwSR31/DdKcD30r95B9x/4cNu+Dr65PuFDC92/VGoe6SSn/89Zi4G0vDWlRy6fPLKJXXesND8lP3QCWl3XO7l5JuUjjijDkuR8RWjROkKgy23Jh5d8MMy9HQm6qT7rLsSMrZ4cyGUfSePqmtz5j62JwagZ65nMUkBuuD7Npi01W/ggQLzoxGRwXl9qM2EPURdRVsigD0MWnApjGXPenD1Ggaq18FP5uZ5gOn9Zm48M1XZ9g4KH2/R7XfvcSBoRYdbmKfhYeN6KoCBotAdZ18gdm0LWdA4EQO5t2BR/mgu9Sn7wkedEguOyjvJl52JSjfxohe4CbNtGhDiGJSSC/x51d9tmUzcuE7/SwnZ38+OrJXT5ohyl3jPf5uLlFLhmgiriT+uNZfxOj2Z7feKR6nAdsyUo2BsFLZlicIoyVKHmSViBsyv3kb0m/hOm6nL22Nf8gqmJ4Nk9KWUBEK5WCUTI6NW9p7FFu8DhDe8WdGr4pBlSRYcG9QXYFjjry5Bbq3/OXxRNpQ9G+20BPAo3se1qfJUZEaNRrGzQt5GasORIxNrKTcZZfcPgh02F3lI+ge5zkS5JmOSutJs+/wjRcuqr0v/ivdpbV2ooC9/mNhfK4As2JUgeLPiLhD2R9mrzBWSyk2VjsG8CqSRUGDMvjlRTbQl2z22J5KzeDwigXQLjNAcuWobJ+/4q6sYinKilbG08G8NyE1++zHwtSQytI1OdwdaV1lbMVFuu+pwxgQo0EF5iRx6tJTgZQDHLJPd7MY1Mavoe0389An8vSCTASzjiorFWQ6g0akIlFKpSWDTfl7RK6QP7T6tIMeg8GohDvA8ymSbXF6eHhI7nE6zwLcJQB2ytxi4P7x34YzNrrfi4cMoj25Spm9mX7d/WhBfoY3IZWaW1ClQE/cM1RAoUCujiZRSCN9LDmnEKeDpZFPNWzZogLWGwYbOrr3FpEdUL4SL8iPkQa8yoAC1aTwBFxgFWDbDjqusHMteUIbGrL65KVtMV/rC/ggZ3ZgwxfPj2sWEWYDj53cdluzsASzDxHw80KZ2xt40huO6Qdfq1broM5e1z08JY5yKCu2Au5b2XnlkKUTkNBYH3g+RdKw2ufDi+cw5jApTDiTfIAbzAQj/rsAYq0PlHP44KSqV5ar9VMaARjlSocqVVNms7jqKfFivrx3S8Eu+370qIEsFAkLmfdcdVgxfN7E+o6aW1lXH8ar8yWWosXhkg7ZH92B1SZRRw1jLVKQZnz4d7bVoyv9WgFNTlKBxS1cKj93QB+Kc93haAlCvfJ7pTQyZUWX6exq7ae84fjQrWFoxXScAqbhCqiybzvpX0wlgsETY05ekKgOhGUNAzt1JtdfIuS6m/L2mijWKUJ7AivzsIjkWRQCIpT1N1MC/ZP1FRWxo+/IeU8zjNQaQw1HTetglhuINW2EUKSNvHmAPX39Wu/JW6EH2V7Dp28MIecYhBTb9PPLeNM38pEa/hbmNNQa2umbr18tGfoCQBGO24ZtVvcViFkNsv/23qG1pl9mhpzatTfHWJX+gWnIyn16IRa61RHJeGt3OFfqzHF/Ulm0HcjFw0ssu4HxRUNGdYd91JF161Z+jODh3LFYb75UGYly3uu3ztKQJBqxZIQxoqMIULpK+eX2Bxp9F0BU9TV3ecLyGmF54nYoCnjhWVeSt6QD6RUX7U+ZaKzEwFnk6nLNoW6SQMf/bhDBU/t6U4h9oxqls9VfFmpXRNez4Mn2tKjERIrICy6+QQ+/SQkyEXt1ATtpWQk//7m22kCgk1ZOefCG0BW4A5V38Gh6VmUEfM4szEc0QegEo9WUeqrH9VuZKIqO8/LOOZb5JCHF6Jdye2WI2O9vHRINjuV3y+dvN/sX4iaKD7dmo+KYEftFHv4gkqRzOToujjF/MWAzyVlOW+j9TBfv5nfpIzDlDVu/uCZpvSF4MFmu6jckMIPEs6Hwc3wtIpF85Yy9Acic4dCHuQrR9mIaCJVhq3k1MOyUHftPbowDvtB7dTLWCRhSE1JcymD4y1ZhgTGrbaMWONd9QGJ4FxTqQOWXK3xWjN5q2tPbw/QiNOzse+XXAZU+6n4ysQm7SnqnRa7MaoprQL6DBSpeKp0GdmzavfJMa5LSqUlE0CLMBMmBiN8McCAt/0ipOsmW46LtrLcnWoZ9MDtxcERTZKcINQ5oYKh9Vl2nOz0EwJDHUKFwFnxzUowWjJwj17k9yTR/LRYY5+t3WCMSM122DZywruTLXMl+BOotPrxhDmoPJEKSHgreKezCcrOhEXLLDNd8+lAGxRJh0m7KPIOHskO3giVguO+Dj7Gz5+ZEj8GvrWCa5pMFevYwAi08uLuZydFMQ4llrHY4rVmjbtAHEQDDlon3raV+xYjI0qQKP14bs99XuehMNSStwza/Xo+L/YhsC866LKoF/Wyzds8Sk+m0yz/2Ws4jngtQ+N274AMygakNbos6N1AV07U8BBhPCp1zSLMqWratcDmKJYbpsc6SX2nCH8jRlkjfIcSvgjN7/FEzb+wLkOUVxluqqOQjhOMf2jn+SNLlRVbkFxb2gw9xmc3eJdg8lO+MVKmn0CQ6Nu80SSghZYZOcsVe93Y2OY2jJ5XpSfneYV1kU8JnQYZmmpbhZI9Jw/iAzmIzRkRB7zeeDJPe6XDp2wFNlSlPcu7MFVHbJioUlx0aC36/oUAHuZSv9AFKEnuZ49kLE/soXp45FfSb8APrHtJESrPGv6wD12qw0vlKdrFWynF9RDihcPpXOHh/MSBDV4Jxm0oARrTKsx/Zdj4Mfo85UX3s5mYNqJi3/MxdoUXHrM7vNxRazfms+GDzXecWSF4wESOtvy0wzhjp91g+OvVKxxwNZIqKxHASQUXZUrdnrICIYc7m6f1AKTRcvSmJvXr/X4qw1dXrXKKf0auazT9MbXuW0e/H1UybCLOSRqMB/ighG5nv02GBs/NsUGdBTYp11zebZP5+Hd/geJCtb0cK+wdhPxjN3GzODCQOsp27lLIrIZp/7z86cyStVH0VruV3U2dg3e2JgGM1mmKCgICu/Q963oh0Tp5+GT0BTo/gJt5odWp37jdFI6fR02CPl8zDyzZan5MxPPmMAco4675NDcVttnjI7PdgWH40rY5VqjmRI8+3Infg2G+sT2SdauIwdf/9f04X4Yc2rsekdIfv31vik3LMvSyWtVVTIwsWAEYPKy+5iH4Cbuf0qcw2Yk8eQFd/ttM2iMx4/BiVsKowvxrsVjSQaeZ8oy1Z64Kwe+pwKnHU5ziNtdzuJQi91aV6h20KzCkbJs4D1vkyMHDyDOUfuQTkQn246/afAzXkjtDjsXkjej1fmY81AjrrUTtYOP3sTasWAgYt8JSZGkqmFo3GFci7FvfLnZaMwR4qsDNFw/cFrMbxU1W9hKcpVfpMXIJ2n9TC3Hmko4ZK1fHJmiIxjWyc2JiELBG2m/NDORQ6D4ohSAHsmzFFB/QkdSG5quVOaGadJsZ86yjyYRHrsCJDrf3jzma7UlApaBkikIHwLNeoUKiSM+aMPPg/xzWRsBHV1Ypk/uhHQDWdyLywCVEBTrfW8QJIDe+LFVqtacCPov9Ry3unhV0obe3R4sEtWUoYawUu7Sp58ckyGegKc7Y1wV+Tviev8ffR6gGrjfYf6SMF3HDiPXpapm1n0H5xGJJ9/izLLOryQF2WVOE6iYiH0Hh+8CDkoqIFXHS7Fp7WVao3XU9QdIXq40bre5pHnIugxrjwxm/rhjntZnioABNIX2jSE2i5K2oyJ2dATBtg3StBsPmBaWW9d0OgrxquEWPJWKkst+zvubrPthgTG2Ev3CUTC92jeOgQfnak24jkB0HOVSsOABetF8Mb32sRR3Q0tOqSVGf7LAqayB+wuLt3QMCltcNrwB7X5FCA/SSg8TZVn9LEob/avKmcjORN5B61bEof0b6jEnRS8zWFAMInIR7c5jUbsRAkiFeEoqwN1HGaGc+kWkcXj8QYyOskzAx6ZCjIAkek/itV7GlIzXjRLKgTxa94CA9r/tQNhqoz4hrCp8S5dRgGXYYxwM/UTiSLdfnylEsOKWczwXjInD+hjRp8fYoLh4iD39B7nhZrqSwmRbzAYMkaqiJnzQUekXj+uJn3dRooWU9f7uj5ejR4BLOpMbrElRu+Ec+e5pMUHX2TFTeYmyZWGbAjsI6HNhsskYjupORtFD1R9o0CCD0NrjvqmMhrrQRENfC0pi1LwtPEFIWgChH2C9YWADIit9M+8Xj/JhGYJ/hl04ELWwDN3iBpAROnuu7UcdLhHC8JDcaWFKPgwALlleB8ulgpZvOIY5U05699BGkDcpiQMAFU6yTSSgoTfkFvQv7X/ETBE976VubcRqiA6Y+XKin66AqqroqDAUV9dNuOyyJcCjD9sKzDFgFB5u5XYqaEAOINKcSwQjABTTFaHV7sLOV02uL6Fq2aNWpds/D16pa9zB0r4riqEV5+YOwKZWj/Ix3sy0gh89muC4EWW//xCElQkGkXOX0qrVlyNg38uYRu52d0vjCYY2ZJZsctz7A1leE/gGDz0bzls/VeUVk9W7zQo+wpp1nJNk2LYZNCv9zwvdx4OM93F+lVOwyxgxsc+meQo6fQmRbwjSwFVCCaczx/hILm1byVnig/2H0CG/oN87szwjHr82Tq8h4ZtWs6wJwTaw7QMei2u/6VOBTK+tgtLqSEkFMhQtDwNiA0bniMSB8Ca1pBDfZyLBY+IW/5gM9glmkMlu/lpSzdlIcOr58wVfRSp8Ud4GrtZQ5hRYRuBPk6DbRoTOALzZFa7VNQ5xadCK5d/EXqfEA+WK+rmfA74plckKGJDfmcFxwCvB/DNJGa2ZUdKojwYClRDqzBjnaFyHZ9zk2+q6pcFp0i3MSjv/CbwKx8bv3f7iLLXMm5IcMMKVHLqLjzET/La9Rg9qf1UAbNzWp2Y2B8heGTmElnhrnc67G7apPk+88VnhKPRJ/jMP5FOYOd6IAezZjApiLf6Yv4ESUkNs2weph2jaQZU4HIeGRQ4eqdQviw5jDcoG0x1lDFMDEF+6MOE0ELMtLB/p3lS+sIt3Dlu+5M21sQ6CyBefr1feVHO8DAT9YeO1NBoQVkeA28QYmhBLkwE1hcJ49u8nrBRUg8toPTbA/SchWmdhVgspkeObz+To/cAos4NyKNL/QxI4Oud4kM+2e80GA/Zm1vo8MwNIPHF1u5/7Asgk9E/kL+gigOBiVRm6geQBVn0Cc9qbFglJsqenHq/NvNztO0QBWBt7AfcXs/9GXlID8BmsezYYnrU7MIi4sRSvAF7xbhit51y+/JG2nVUsLnZVoCJ50L7VGLDi1ep8oLpbbi1joVhRzKmPytZpIspIaHjQNtcUc8q4XAs86Ei38vLwhZ19RhPTeBJNGYRBo3yS9GM74bK9pnm0euh//GZ9Xvd095D+YjBEeAOHgTTmFJ9PoezIuBOMc4IKOewYIIc+59PhNi4BHv1t1W6xNPjkNx4LVws0oF4rcxSGq/v/r/SNOO3Ywto/TFdhgZ1gg+AOF+oGPTHcXBMzhz+2ojIWuzS8JZUUNEqa3oldEV63h5eajShsarimVIwe3oHBqKW9Sg3HUUQcQnm6pxNXFMre01U0vb5BNCP+SWFgk9hqHS95MKqD9p0LK590IZmG6gyBvvcagr++7BoJISGmAJmEQgxpgJImWvOxuy0P4BtYMRxsaIvEBrbsrqWPNTKWB5CaR9bbEnTmYT2oq3umIs+n1WIO61KCswUiJleIjANl73FS810upyQ5FgfRf4N0tjy5k198JBCmfuHCDKsYSznWY2cflSvaFifZq1UZYJf/f625dLj8pdr8FY3FWvZoxgPiMnZ6Fz0bBrMYvJLQ8pzRSmA4vaTIKwkugWCR0QArLzQXFkAGkwny4Te0lgwM6odDLruj1Vdwx+4yq3fWl92Tw30sGr2nxJLm2G5gjPbc9HEJ7pexLPoOyEd/M7Ev0CG2bFABFkXWVXGIg9EFhl68SDAOGD/rzRcOOQ+r+CnFPMxx5mHTirDvVdLG4JKI0aUV/5cs+066sewLETmaWAkCpOWPkLVcNFjYjT5ZZZZj26RM53O6mZluCcO0lYbtHdMNv2Z6F74fYgPaOvkYpFgpdzuH9oqtBvPdCLXAKH+JNnTUxWeYpL9ij/Syr+gY1boCZeoIRylTfXpVoFEmAOM1MtNfKBuf2C1Gjqokb+UvJL0RucYCOWhJiFELx4J7DNrMVS7/4e1LZ/nBg7iKGIdokr0vAogPorP7khcEbvVeBWJILZWKc1cbSTGx5meStY7sqhJHkTPIxi7YFzgrXkJ7kISGnMh1e9Xeg5ncFpeIzpBvrQOd+Pfp2Y5gTgy5OAdcRTZSdChZeysZ9U5uBgfv+VVMlOUg5EWslcRGlYR7KxxwccTPUqmEynGA1r17b9nkPfw4xbUp+1YCWUXBjvqzivB7GDii8lhatwME/uB1+Tnj/GtlIJjg04e3eax2TVoKlfE4jPOlGYHgJB5OpgCb8mRlzb8fgWZVDQ8+q1bzu/TX2/fZ7cGifYtmIN1aadmLtQ0FRRzryLrev3zE0IIk86EdXfCxvpIzizTxofq2uSlmQ+lky+zV/FK6mCI50qzazSFcZzucsAbjTSXA+tOovsLb/xm6+YUD90ErVtu/CYwSCkRbPFJ9DFxOgU7WBwxPOcHhdP8/5Oc2ZJER3vjZwUY5WAHMcsFi2f5lqv74XXtgHRPdf/mPSLigPHZ1beowS+9+Au/p/RehzShkOSNpk0lk7RHhDfiTWqwHvzoEQVh/JPB5j/uf6cHBLtA3XFa92/3Jo7SDnFJzlhKULvNEb7dG5vly02KTZ1m/bej4xjpB5edDfV89YEUUfWTPKTI1zvej7F87URCLLsGH1dChpKjXFWX7AkDCtOk9MKwlDfW6l5cK/yR4WdyIwHhGBKsMJJFGyrYhJYFpbYF4Kw0sSFWsi77k0qeNvJV/g1t6XDipId9FTzEY5GcjnHT+rPZKgboBcOmrmasGC6GO6LPfLwvOSBy/fGLsc97Ov00amG7u1ruDATQHXBLQ7bX2t4fry/HknUJQ6VJMqqI6eDA9g3FiJdpZTzCA3bel9xq3QipH8iHeLOV37klrpgH3s5DSy39vL+yNm/RULv5LJi7PJYU93p9gXncmlvF11RRxsngHE+8peIjxtW0Q5npCkN/DZ5eFTHIa+jXwCMDiKBO0qCS/gEaXI8uzdeA5djUoiXG6cNC0eIhiW8wCaO+jlEoBg3kzpVetXtyS0C0eF3rnqse6Fb4z97i4SCze4ZEwNtFnJwddU8U6L9iGxm0R5ExWyIo7M7Afg4LUtcFg6Jn0wXXczfINHvfHBy3Js6mP/pjuKcMMRruBf7nQJ8RNYJn9xkejan/eOXGCxNfApzVtmEMT9twVC65zknojQE3KxlQIW1b/4WVOqmk+cOEfenZaWbhO+o+wf77GOOd5U+tJR3hXeuPJyOV/3ejzpRiloBc3gxrdghOQf+QmbxoGP59q+EeW/8u3e3DBFUYQP6DTsLrIavIwX1JP+X6xpO3ZatzUaCJiIpui7K9rbnqQuo8UXvRDrfv/yWbYR4QjZT5++pgHRz7iDEg4I+MtxR4PiGtKSlQMF5qxbmC1tK3L4UzCsBe/UN0WG70VJnnAyvN8jxYrMMXjWGofvxVuYmro1HPr0wjsUaTrSH/uWc8SydXZAdHD5dcA2c6w2L84MwfZM/uLEwgzwZy+2DQEZeiJKQkmqhWaje0174Cf0+ItXsQ49dBm/Lke+H4GQDf6/E1ISA0fsJR7SCIvLm8UbTowccAaS8NxZDcuhseN7bAR6N87CPCBANcir37Yt2DTcBQGhJJWGmik7tn7U11h5qX/oAKIASn1L9BgX7pdyKHlKhaEMkiq3qBeulZSzQ7LsQV9/Rbrn7EfAZkJPB8Np1UMND9EphtjgbEzgLKETqFgH8ZFJ88xAcooPirlALqra7NMyV113kRcR62zSZAJWsqaL/jkDDjIz1b82Qffg9MLRM5XcL0f36tWQRBYGOkmJm0uVO1iKgSrJgkU6Jz6KZzW7rTBoF7NBYtuWzxi5sEu5n03B/Zkb9lHjQyMShrGf3oC+8EEz/LwRu9nZMJX0E8zylKVwNwFqMm4mgIyjSr+QMq4gVEW2l/DVzckxZcwF+8SZHn4SMT2A8dbnLlSwBpRTprH+fqkpd87Sf9dKUCJIboxTsxHBEaM8EguwdPIn4NH4uW78IGBpWwEmhYR1VTfimC2ejoIsVYitqZDjwiNxIbJXTOMsbbIJTq7dKU/CTGm1HeW+NfMHcV9GeUoajXLc48v1P6RAOkKKdEnse3G9tnqQIgKUqshRnYJMKjBvGybTuz13LF0ULTzWrBYeWOh0+fXDXHMgYt2i6F9Ipl0ahpt/8fRrXFRM63zgheBqJiRO6aZ5qIblaGNTuoLHs27+LlCYdbZeFqCRI5jZdZm4NNOPXROYcr7jSKjx0ssxwPa01cYYf5veOON98A2nt9ERcQasS0zVrSH5xJ2/JeON3X77w31aKu2V7VQ/nk1Q1S50j2/TX9TSvKMtkKyb6Gbuz8mJd/7vz8QGuUaRsLGeBHE/qJrMkReEKLDIEjo7PF3g8Vyv59JOg31yrOepEvfeD+EjA9Vlkxo2tsNJ+ad8psB3Mv9kzDGvzkOO2bMa8Mk3JrGtcjSO1921BsNCU5rMiUC4eZcU7OCNtSDH+98oQkdDO7A2VJ4/hhQ2qSBgoaC2+0nFvwznofEA4628BTNErzPXrkQPsPkp8sPUy4OqiAZnsNC43qtTPiFQN2giZnuRr/3K5LleRDs2ri3isx3pRP6g2+gIHaUZl5NNkviUJRDt3ZIX1BFQhkAmkoTTCxYSTarD8d+c2Tq9QR0mpsfjg9lCu6wltE93adQHUPjiRRDO7edZIpqjy3QLNpJmKQp3DqYXogPl0OYSZNb6a5BeUzK4XMKKXWio+B5xUS+ZHjGR8bfsPD87Oq6BQQU1Vxo6zTUWQNFGgQR1QqukWuVTDwcxzPObF2XH5Uqpu+4CYY0l5YHwm54g92eSOdXieh18EaZrIySo7BFz7G2Jltqd93aBYEFl4OPmIiXp3IiVNWnXAF+xxn1OGi9VgyJ2HHD+mGoPovkA/1LGCDDeS7mpW6PDI0QuXfOq+H4WNLpzs9x1mGWA4uJXRQwOPuhWTHYptUvoRh7oOXrHQ+5iSgTHRwj9oPOIQwvjSszs49T0Hmin1Lpuy4j0Z4wc/mHB7F6sOSIUQLVjjBV5SgMk9zZRaP1qqCE35OWzOAdaO8h5TfHnjw3A/kN3KSL3LQ1ocpVQpPn8m05+YTOB4WJK3pu62fTHrlgCJsuRrBXQYYVeQnA9FGKt7OxcERBVu7C+rVRISBSWJ3Pt3WtUlQ/psLTvrI6+wWVbs5prJUOD7Ap4hFc8HYtdsE/Ht4Q/ldSrEEE9ukJr4uXo49PTwAMS5o9w8xmPPaVDmh55sDHb6bu4f+HOEpImv/ZQvPx8YttYfN6oa5FUVv7ROxrWJ/gFuSAp22gdxsnLqVSKxKNskI3EdMIMWNbuoBv76geSNJojUr8s8SXaGNsXtwaW90freaqtUSBE52nVIy1jrlEmzNqpAboovRYxnSORCXcCdCx/sCAo/EuIbTZhOa8K1svuMTNs4fkzqQCUjtVU4AryHfjVIySBml7X2JIkxHFFWq5zSkHp8sZdzPfwIpou0ARkzMNC6lMQ6rlC0qp80uyucqrbsUzzGiPs4pXFCPdWpz7/hpZnHX9qccptvMKNwABJnx9NVS7U4XlkMvz0MKd3y6nkrQ6NQ2G6+VJNeC8pIsq93DcQFoh2C9yG1PHP3WKptI6hmwlF7B3EyaAQB2t+xQL886numuZq0EByz5TYE6/WDlvw/JLQn415kwwFtLAPnKIphIt4sgBIZpYQKTUfH+t1B4AXUPfZjiDp8MLYMlioUv4TwgndR3JIFlyBAegVxjID31Cx8mhjWsCFDcUxYfGp2+OHugUtiL66JQk9cqO8XW8A8HeIIBNP8FaWp5/gtXGWYSwT8VNLpIl9SvIKGIRNW6Je1hkU0Gdr/PKscS+r7kAs68YxoH6Nr0iKSXlHg9+nXPlwPMcYFacwuQqOuLi3IkHI0yIKiyOZXvUmDUVvqYsmd7u37xSiw8UcDAIVpjJzul06/yUbhZBPvU+thcVXxLQI7IcPv647YXt9aP+BD11IelvEBiFOpPyWOwOz5S75TgNKxypStAskyrImayLxxLgLSqE0WGSyy/tjcRo0oAoEF/1fCGE/T3Kx08HSdHxkxSzihiags93KqmWajgL7zSZvCNaeHCDIEuTA+6KhMMDpGLktsZ0hvlgYUfr+qHpUczoX1ANiQuVr5oCP05QFzKUCzbUDCZsv3YxhxZiFwE98wN64xYSDNtbHynZsh5zvXYjLOtSCLcpoKLIklIAYykFGkQ+x0N5K+hAN2jIAcP+Qo1sfRhQb9OoumNQs6UI035xXMCGrcPwTYLKwSP10vIbmKxmxYUz14SaJPXaXq0attjp2Yc2Z45vUCyY/XEHQHAwe0r4erfTYQ2aWTtuV7q4MZnhJwX7utbpdA0/YkjRXGR5Gqa4Xw8NBdG/vdZr9HJZk9xINj5onBnbCD/Th7lzRjeFlyuW7t2QJDRjlGHuaG7xWmeSKy+waJ2xP8kuQQN8RBm0NnZrX9h8LFlTaNqw0y+lbXn0xrJxYzyuiYid9UDpVMp+zi/2zRf8NG5BTelQoqCnnwjIR8dG8jHAgIxafo4RUIEHdgJpzA4GfrjXVup2XYa+hSSTPcdDquMdYviEX8v3Y7LiGZY3HMXoBSiqLa9Ro4woR/4EW1qZwlRbeT0gwTxoSinEQ9sKPOvMJK86uUspqVBYKaYSh7i/MxK0Y0DzbsVmp5FCB1Jn8qeKOlx11P7732xEmXx/lnffXYXD7sb/kJL0ACqRHmu01n5ITnnZyG9ihvFBWNjWGLchsRpIwxoWJ1c9LV0F2dAjTd3NbqQvIZ0gRXLQ7/vTaZnr7gCeji7cbZjgqAb3aCnB4kKuj9da8+kZ3F0ljK0AFc/R05prgWqRCftGMHtRAH1ua3EzX7dbrVwFU04lY2x8aR7chrPZt8Cd+SfzRvVzLLm/QTdzP7dv/v8XeVUdUFyMgXYLblRG8MFGmnaGp2vN+ahqs3n44Do9H+4YGdYNbEV87l+eEDLd5CQAZ1tykgnTJrVhRAdb0G6Pv4zbpEDQ/OgIbW71vdq/rkeHqGiAT2Hipz5/3r6oh0Z+plGXKlTkYyTuHhhnAt9htMJ7I5qDob6bRhuoqBbn/XohU5LLJba3m9pooT+p3hv5vaz0Ivd+lSgZNoUFic7F0QwfYe6pEXv89E9eCxdVZMF4d0Dcq7AoFUKJXCxl0IvymfAI9Vjay0J46WrXbDadis71Cw9YRNUh/Z+WgaeQ/UH1yiQQnEb1WaijGIiyuqa5SFTYRvYe+eboWiYjTbk5Q+VWwA2Axy2BJYUlRnL6C3Ev2knCwz70iAATOTNWkPErHHrZU1hmAmhITqragPzMw+s2iwrP+9vzHRs/B2APw1B2MUIUPQr3WSBLWGABH0RHUahjrgf7O7wVS7mYZ1ogJahimQ/TBRX1ArK7qLnPI6U0J5zGNRUkoMX0k0BoGEwiIcJce2H0o17kavcDYUzsIt/nNIVP3bjwo0E10ClvdLnYIz+q+EoH7NacOPT/3jY4p3ylC2oB8ddf/TcPI8oUfwMrRhUj0z6FjOPwftCracKtngzOM0pQoNU7rQ9EDBx/MVzvuCLyXMYGRdoQEPnW9XlOIkQp4F9Z60zdrsZqu41PemwstFxIhl5UEMrhj+8xgXc/VyUIVkn5HFZHEMhP4doiW4mzBQ7ega2+7Pg1V5K76fBG33/FQ8uI7LbpR9DmZWU8qWWG/xBbXzEo60BTngprvyjM9BitxMwTNAtBi0092F37UJgYpEMSLgyNGspxpfZ6PbFa3BDb7rMmhBMpCZ5xKD95RKXcN1kyQKYVHGbZD04ntWqMBuEJq1iF7VxVk/ofP7+PEu3COB3bMqINIV7Ubq2wzw94mwn5KlqlOpSBVHbv+wWYg59wxeKuafTPQG2YBGTic1Cru+gAa1AOq3f65VSy31CstfQFiqNu/+bhFO6SZP0dGFQ280nuYgCmuEVrfCGEa3g/NTqJ9adan+0LVzHzXJ15zvcakH8fKt4QmyiUn5P2m1Lh49gVHx1lIa3IX097eHQmr+Y2BOSYQUDNA031nWO5Zb/kBn+UawJURxWXE5Dlaav/LohdgdbuYEmzr2sTY6TyQbUyTlwXctS4Ev2uR795WrSH/qE+u1zKUIbIfipxmTEtCCqTjt6yn1ETgz+Y36Cz/WiV5psUaYt6p/VhNy+zBwSSWprVND2HpHHfWZUA3Ia22YiPJtxmU1UD8LfVXwIUzzR+JBjkVWfF/2pv7rlv+jwor0GbbgMx9kgnmK6UL3WA9JWh/ZB0rju/6s1nmytLHgQ97QsKjDFydIJKDsDc0WRAbUQC/E+n6K0/osKibAVlaCQLR7mvspb5PMKTX3PrO6l1xK5f3CDoYPzomGxzYza6BvcU2EET+q3XMCuFNeqBjlP40+ereURCVnWA4c647roULj0Q8mZcZtW1zzinOZ0YVE6nrRrRdcDjAfEWYp5JNMP54q9Kvu9iPXShgT8BJL8KB7gkshGvbwWZuotgVQmM0vmgkINwIgy/J7Bj/OrLN1B5OSjv2YR4TQrB3eCmvrVNKuZ7tl5I+bflKnVzdiMDsgq05eHepVzMgZqk2LfZpMaLSwi8L3z9vNIIgFAkT0tPYxgip2XzjeBIqp+NxRO1dYvy435glMaZ1OTsQpJHpZWvw3bZzuyH+MKtuM47EqQG38zeoEQ59FDEnTRA1WdPSEPGIHnR3pnpEtAMs/WfcWEC1bp28HjowprbeabPt5qXqdDzWZO+diq6NWcBiC7Fvu5kU3Lrav+hvbvvudyl/F664GFDMw++OE1ziGBI8ViDvQT8uONXEytLX5ypYMV5dyX91Ina0UZdyHhPv0sT0L2cxg+C07LDK6j1ju35Xmi/TdnLNWH48RNpCv4LT8eESvVAXqn+M+Feu4Zvg7uGbX6Ew3yEyZ5sHJ4w0ofvU3g8u/Ao1rZsL7HjOwolyjPoPHWqnxQ4JhXDheS1DvAiOqub7QEcJSTeuCVNOjGGbbBYbtfbO5Cl2ibvDupWpbimtaKo7KGhFIbbCcsTKX1GATdA7qLVrGjJFTCKTg6J7dJ9h2w+nshsvBFtsyrVnwnZNTysdK/rwAPj/F/3jR2AOqH87Fp0StJjUhwJi08SoXbOShK5E0275YSswc3S/lfhV5hWMFOiPEngx24WFg8SSrd4fOeglZUXaRmq68+TbL7pdOdNXMJ5Y3rJAUCc03NbSWFOPrVX92GyVVjdDBM3IRz8dFrz8qGpnySQLtNph1yXzxHkE6IuuKliFKyfPJyfFLZWWbCySxmER77uUi9xbFJcWc3HXkkOvx9vescvsT73zmzZ651vSfHH64gCyfsWG61XIXF5b40zDwMcXNsTTSKjyMMgvXGuZ8a7u3gLUPQQWmTYkkmV78qQXZRq4Z7FOYLPBL9d4rVbxKxI+wlJvpM/oojqt66C5+T0ddGNuQhXwM73A0zQl9SJ/w3lpXdzCRbnR1nz+N7JZMjeTO5ZpvDy7dIQFE+RX48qtOkNFRl4Fwxo1fg7dLta9nn7I9cLo2ptq6theIkEDYzEs9YzEFYtfWg5osRpayfwPxmK1Cwt58pG3QqTo+/0zKoKnC2mN07rqohJLBD2Hvv+mPZQoxTvxGyuuAfSChTqEbIGbvuACPfbet1LqBxlEQUkit40CbF0Xt89JUN6enx/AlPKcOqiqpIcIhw8ZgjYjNlOE9dpHTa32N/LwHkKmoN1s1m9CMuepm0wwR4JkMtpZEiMSpyjngPc4ow3v5k/EzZn/vtbfP35+S3TEUB5PvgB8dxMWFTcvY9T/2Zg7vdoxaoBCYLSuvgIEYMX8KCdK8E5UqOUcWefRcLY4mHGUCdkH/TbBQN6R1nnURvfd5rsZReiVt4E4OonZNiDSg5xdU9RkC3988dfGtJng73E6DanYdzzwpGKuTKaVSLY+gMg9knF/3bbNPFm61Wc1zSUAzzycyW2BEtmGyj0OGXqM5uqBdNlkJrKUiiknW6nU8wR9Wyfd+FD/o7JOZrslEzIXVVpQLTTD6k92zX38uZB8xSDuQSlg3MUiOhV6HcaVoeQO6B6GsWYNL/ggaLPKMliD80uFt0yRDRVPU2YEJwbv4c5QFh5sE9OwK6i5jJ45yoW2HRd9QPEv0SyrLar2AXNOyUbcD1djID61znOGnmPgVYSMmNzU583UUZGLweZj39+HD0P1cf2vR4MttBGwYThFGAXA5wsr2d6BRdmzg/tE+UihbSq4uy3+nBYgAzayt6jEgSka7LY7MbPil8ekpdFL8qk/jPY1Ve/UD5pySmjvdyFV4dnS8iJPU5PRNeBcKDlqiq+T3CsaIF9YDedmUafLiXU6DjDmf8vQFET8MmTi3I9wE1Se0fzhXtzrHM9jqMn6TAZTxguvgRIjv+Tdayu2b2p4IeG4+0Twu1SudC5gtKtQea5LqIBWW4BZ17EtIq2KutMbxCJiCs9NM2KiRYK+i/eT9cdPzpKXfRa7JkP87HoxMAraQUpHbFNqD5JE1rLsRlPdiq+UVwvtmtthgfmLdQ979xgRFI8daKIquFwVhoE9aUOEU1fFIwgH8ZmmezVqpJkPAppWStHC6K7bjwyzIiF1MteGWOteelb+zuqVdvUX/uWrPbCVvU2gULpW2hjhIbgCsG0kKCRnINlp9KioA0PwwOngsqhSd1NJE1uXI19RaQYRwsvWzYzdJ0mISS0fLJcKPjCyLmh4aPc/5zwExLGdp5hjCFv9II8iJnnAqc3+rCvqsp2+Rlk4rvHowQRFwnNbdFbD+xvrmwEnucPflMVD+kohnBbTzGqNnuvVXCMunr0rOkd5N6zs/wMj97kt/yo+2Lksxix67b+LGoYYAf3B16n4HTDtm8SFhnL1GfMDTz5YYES3IXclW1uwXrUVS3p0w1hi00S3Etfljj5RnS8XGLtkoJu25kYVq34ql5xBQt38UrD1j4p9784O58dE2vOkMawKvPP/xS/hHbtIlhsw6N6y+o+pr9+R6I4WY4bcgxcfbhMx3H2x//zmvZnelfQk6iIiLgwYs9SB5N0xMcJSGtEsRZtt4lFgmpmFq6irieLS2MucgOXBJLcbh+fVJWbt5NYz+mC/0A+WBI2jQVo4BPln27nSYaWkkmKH5suaGNwFJ6tptzm0NabqTfJO4afDfy/TkOtKjly301uGSKho8xIsW4Tob/8t35ol2jhQ9Ul84LY4o2MJbbR4izp0nBVRpkyoOQ4QfHxxImw0whtI6a+c2bV1JG6jEL0zJls6WtokGy8e9+EBDHupE6YDpbl2NNMmDEhi8OsbGGRwfBD28qXfp+DFHvSSm2IXVBeHJ015SPW76tPmX5HmijyPPKZGJt6oOCP/y0D8xrBcTutQgJDUTTgEsyx7MNG+9GoUBeHPCWzbg+Qp93T3gWhGRQDLcldFywFXxXg5/5pvFMC7uQpROThbjj2dDCdrg6ZOks5FBcAsWLmoaiAgQ9/3/QXcVcJDT1H5tfU0H4f21HKcpuHuoTpBIuOIakJAiWBEstZOK/UoIStbsXBhiyg1GsCUHuDeKyPDN1/wZ9fd7jstOHtZVA6iM18rTrL9CXk6IhZyx6FENiHQCur9YR36gwUQNcfF+B23XvscwtK7/zsh3tvCdVlL/1xAqLAzN6rzEQ9fc8w91dWIQcref3VURVd4V6mhLfXKBwh37+f5O3SIxq+IuMUy9DpPejhOgkB3nFmYbzZBEI3haGmkRkP+60yL/uMH20bxsdNLlpw8/CjfxI78NUor16LjscRbGOGDlq7ku66eSM2YNEREBkRWah6xmxIiUuc5yDnp4hipC3Jziipk+rsMst32hPB395hMRhUYFxteUv+TfQgQRqhzlTN+SdU9V5cVQmUbxorviF122Mr6tm8wdKBJokjMMrDpEVxWUnpNWiftL1eV4xxpzciAlNcGzrEYXRiiRdy1DkKPfLGOePB+maKuVoIO3gN8MAQEQjE91qxiN24hYYYqUt00Kx+3/xp8fXLPaS6SKkgRpxiOPz0cvkyK6Rro3aAgRg5fxRqUoH6L5AdR0dxzEGFZecQdwIpjf3txFRLDEF5Ls0g+PNPEGjMP0WcT0rMZalTNZWxLCg9pyzcAZND7cOvoWPixkalqfWa92O5V8C3IaZb69+z5t4z9cTz+3yqU758cMi0Rl6D4xGQCWL0k23/Ett6T2YEfBYnqWwk9ZK8NCmpcq5jI/hMyQLf0r/nbXS104PTtbTFOhLlffrQ2qdPuLA5uwjIK0b9LcwfZtDjvDLD0hPTsrFyA7vnhivof8GMC1Zh6J+9EllQRslISfJQz2qGFTIJDkK1WJ5zFqmfbBU92WaMnvtDZuSHiPIRciUViZiK+O0b+JyZsoATOC6Q71CExbOTyfj9p0nF1qv6km4WNIAGtG9zl9tRhnlUNwQXr8NS7H2QXeEGvteEU1aSTYUZ/VwpqB+64GNFQv/uMuZNoGMblQoiMi76MFrBbhin74bM+gaTj/symd2tmE4mTpRI9SxN0gjyIL0ydrx4xMhUYHhnIQ6o9+HUVKJTF/lv9QPLgSAS/h/9DaGFDcRt+lAyGyMxjWKvtwN4VT9sB7ffsZMwTXezjrnzOw2IDo5Uw6BgcRNEnkjb96Ulwjz9JwOBOPp3Zz6HPV5ulXZ05ClfKw9jhtd2W3hU8hrlxTTd/P45dUb6tzLDZ81CaL9rz76sSle11UAEF9M2C2KPZLMRVCqkwPJrOc65uxN/V5jI/a5MAano06t1w3imlBRZJiaDS1CCQ5ENC6xJORnIIkcfd8rZplpdslm+sjFLDbfKpArBi/th74dyj2qWiFrVFxQZCmFyGMOGg2EEDzlyiEALLVQwmZmeVTgiSP6vceHcBcGrDWCTPZaubG8fulJ7YRZmjcPxHcWTTDcKuNTlG0xG+eP+dKHykEA248yZyFDaQPQJJr+syulmMHzYj4A2eHXv0tMbMCz+ma8uxOb3Nq3E4GO9dxvQfT3J6OL8AW1A5EePEo6lwuI1qR0Jj+JDsJqtzjbFyDdSeBtwAmLPpaxT4SW0C7wQQrkzcoZUtzMWV+xPJmr0T9tRA5YGgz4gtRRJ7rtKI30ZpAmRhVycPqH3Na+T2nb7atmo7e568k06poWhuDxkvzZWSgDnRLA3w6i2s3UASTSY0rZ3PWiQAPEr/VuQLzYDvJOavTN3j6MtCJh/fCqawVsC3Ka9Y0Dpptck2ziCoZZ+Hx31Dxwnv2yvoT9ks+v+MNJkHdu+40tDcQ+0lbOVZoLoQb5WBdvQ/k5k4Pgz2ncbSHojmhRERoJYOOX0nFNVHRxpRZrn3nzOKwf+E89/Rt+5ZMBaQbuEw5Lqm0LAUFBmwdgywj0kfUMlGwTfFHYoq8hT3BGxQh81nGQ7tVQPdadg/e9w44/BLW392K8djcBL+aVluwFj+c3aK7Of1obkLqxtY6OLbQvQ9wSuoxVUsdm17/WnGfM1DwDYl3EjowfnVhxDmE0+8owTcVb8zb0PVpX3Pbi7jbdruCUhiTd+vtFQyS0AULdWwG3ouVNUVaqUjVYZ1MsauT7u+By80VnVQXkZXPCWo6+UBDIkt8G3/OTs+dQ30A8v2uMYadykU2F7mTHIpT1AIqgFE1294tvM8IhMG2XNi3AYAVyT5301l6TrVkFwkfBjQKlLb8wO8sGBVR3INlIfgMnCxMmXiyEnWWNh8eBw2Ew8Q2T61xTtyQ96luwisvbiENka4GJYL8Usxt4l5YwGtP6ww0VtR6zDznnSnIAbezN2HNG3v9MI/X5bbDObcx0X+7Z4193sPjRAkfp4leh2AymeeV5EYn98WxJ3iBbSAMnz0UPUbbBMRjVZRxnrIJBT8b0WlzhanckNtdvOm47tEfausHPirfHY4zWGqd90/13Icb5EVfZXcweOZBjxwfZciUagiiWVq24Zt3cm0V3xhNBGwkRFLBe+IorfTu1qfr0LrGTJow++nkXnYcl5P0GwboNb89I7zuLkuj3ahPAixmx16ziyExpo4MQzPpXkcUaJ/rK3olbBRcI6NWwNrgtz1dJlpABleoa0Ppmz3IZFUYP2rAjMZI38L4s168XqTWsCuvwnozQZgQTDvkv2y1RU5c/ED3x+0Cyif6yueW0OKwtmrjFsEjeu1cVoO/06heUI+Ig38jUp5et7pXAn3g7g8FaP2M8ZLNoFTVA+UIi4YLxaDa8nMfpgai8LYjYwIvwZpprZ+w3wsV/OymJbZVAIloDyd5c/ooYpRKB8HV/wRcuSQRCmaUJFTzgvfkIzYlsgrvRqZbwuOlzzvpG/7JglDucAf/oOsBgrY1Cz9SgdxKxbnuTnF2biVEG7vsVb1DPB2+IIwvgs3OtL46OPriqJ77xm1g5qV5ORP2pRCMZC2cfrkFXmcsUb83/M3Tj4lIb/q/EmIDne3HjtB7EPbMgPveU1NGpIkhJwexjUDnkAClw16V30uA+5Y1oaonsKl4hiPWFEvPfJyf9ZTTpazymTodkdzPu+HP+LogL8gN8wXrv441LHFFG4bqJ8a5Nj/M2K1ao2h/kenOpGjNhT/JeYCFeTh9dtKa08EAMIwKv5BX6aNn8bkQ8bJ5BSYNJmL/50ussEGS6/6+d+h9Mwt2LVTkSAp9Pamz2sea20P+s2HuCc/7isf5KhqyCVg+DQSn8ebIrvZUsX3p//MN//Fw2KFrj6cLOA+EnEX4z8D8DJtXcJNjUaHzwMTbdNdYKk68dKGOR5NZBe2dflep7wOrSXcwotLPgF8T4tYmFR3sSxLTpT/BeSgOaDXbxMRecmsmOIqQr57uoG+WrF+MHpjpVR8E6ToFx+4MYzlv10libOW9rj8/9dIctyJaBQbjlwJTA1ZctmShl0aSTLR/VnR/JY6+xSg0BRNVtVTZ2I0ECJTdn4TYRbwlSkInlc1iNJRo9wNTjcM9qlohKII1pn2VkpF0zoouWhYQzCMztUzT2P82IUS9OptSWTiw7qBmEk6H+MknCD1xVQAJTBf1Kg+64ODq/y8NJ+PuCg0ELEuw3mRKwkYnRZqF1XANmVP+IIf8m4JnQqGv66ARP9y+qoej0mSkemiZq4ee6/42P7ieMoiU5hWWUOinMAZiwkDn9f3y3SE4N1NMJQ4WYkVcZUH8a+cqGK8qpaEB4QNC7kZm4S9fwPrykVwPnO6ym3iy4hUOUchmiiXjm+Sh+LJcv0DUgoC5bVLn0m0AW5Ee2HhVXM8M7ZlqHUyuKUYC7WTID5vpDD8fucT3vZPcDZbaEKujzHkBCLVI5sjWMuncXw7pFDslYawh2DcEjBDaFyXn1rtiUJQfKtXs/AZNeeYiHsgj9I1tIIs3PkP1YVgCckxr9ShWbLLVdE3zIoStrM8Lchij6fmo40/nkJ8md4JrCor7r8yvTEyAhIggre1Yry+bhSENcXgYnbz5j0JYh7I6Fm9Ezxxt2Mgbz4nDOdTFYJ5vrRpp9L0EkkVFJBYBhjKXCmfHbQaeo51ta/PRotXeHVCfshOx0hGrTDtEYNb194AYrcbxD6wJeKRdKONw4/kz17lCjBtUh1NVmEfDg5z2I+UsDUKio0t2Jxcx+EnH14WfCBRfzOB/A/53XYgl9kgqJtX+oZZd2CMGLd8+5pxFAovuv/lFmWGNcklW9/+A5TvE/SBF+aY/2AgGpB/4X73sQE/kN+nkLQMls0OjjmaoidOLLzTcG64YJBLK9ia4eDxNxFUObi1Lf54GdVW/V//jhzpL4dna3pA+ikHDSleVdCuTTu+h149mO1zPbJ3PUo4My2aBtOXV4atJytadOFwAp8+OSqFoJc3ChsKrqT/aFLQ8zIJtnxo0vnXkotbqMkh4qOh3JOINV91V5+louJFjbXUZkedCujIFeNPJ0Jr/u8Aq0IvYGZRMR7wqEQ7p4CFR2U3wIENKeBob8lFGNxa9qZvebzP05c3Of4MZMGM/F1mLpgUUa81BukYRyq29Mss1vT3SixRekJYJnNILgT/1t4phQxiXb2H6mKhQOIddZ2XRMu035/fnGjkeipOjQL5f42p9w37kdDJ3WDT/cLLCFBtgkPcGgbbBHcmp26Ql4q0Xywaza99vu7eepFibYXCDI+Vy1W/rAtqhzNwKHeX0+H3tRh73b+3KXRsy4TqpGzugFy3MJzZNYUgADwyVYm2KHO7LH2uxBSujK1v+xmtmJGhAUv9bdEiSff6isHsT1fPcLtENbnpNT01thv+vK/NiQXZZuEsJtB0biHt1lX6b3d2EzSMBjNArlLQDO+dNUxvK6X50zf4QE1VFlQlWMRzYM/lPN2f/jxUSVwZOGO9bWRy/hcX+P9uIJZxDDjbMyJsIJRZaaP6ps7s3pDb1bBPuld8L9GSjQL56aReUrqrRmV4/WzWeX+IseMpCGdtGyxwnfJO4NhC2BS0QKcecZg/MeQxw9xOeALpsjMOjJcclA26MJ4CeQskW5YNaRD6fViIcv7DKSolSjzECeLwcxLKRBwgECeRikqj8SwbPBM9AiLJkRWqSHn6iozA6hF04SM0/nkpnoXfjerbDniQiWQbvj0GUZFZ3PNfGm4GtDCYpfDZFUcwCJcYvY7W8x4OH67+RrYViNKl8uFezM3QUQMR8bbaPDGvi+MMOfeRTm9SsmL2U64vePDrLZZIdNMl6aDmjpoHnN/OJHlaDShBF79yd8CNRRgjngmHltyILseR8O0a99NkFD939ap2w2QSd5D8vdHgAs/lJUw2zZ6KbN0QwgA3fOI5X1loLQa3QfYcvlqzpRPAEuQNv80Fn2aqMVv3OKlfEQZsR8Xa20HmC6NXX3ZXfOUzrodI3rVRqjRH0+h/IO45yObJ8Hgx683vZgZmJyg1hUp8zVEYvCzw4eEE5AJrVlSuP3wiDq6Q9M/9orJmsDrnyRYv74XvNPnfz9CXNKkTaPXoGLVbEqnIpy6XwyIdZSqjG8RosZnPA/pFbGyT3fSAPlqLOJgNiYG0xlBNYvnhmVHXx80W3d+56ZUoH8sGh5Kie9PhKnb6dpN8bCwoiIzFZR2oNjSZ7Gm4hV61rR3EB1EYusATuncOktatKq7bBpVxBeOjS1OMMujhGZXH3y5YGebdM/UWvvwQGa+U5unv6XQMJw22Ej9KzHYlHTwtceUPZN51CmB0Et8458HsqPgOqNvLBCfsmSqx+cho6iXnfErjO9FF42P7itmpvCsS4fiwH7q7MYQEtlGYZQRn7kJGQ+PtNwwZkn/vG9Ue4ZZ0BX7PhkPESmKNiT2anurT6tsjhaLc8VLIuSKFN8/3o1BB54wqK2Vf283LDxPyz+BfPFp5U8uHBC3Hf7ueDbyJAOjnmHy5AvikTwZlxVDSWmQ9S+XL4ePPHuxQc6qAWlidUmqvV024/St4PWsoJwr5B+10Sbsx4k2hMPHGuT83M8FwrWtV5fzD+PLZ1s6qQtYQu/J1UbH5VrVMLt0M5pY4McVsJvorKTm+T6wXd+0ny7o4wQX7uVm42g+uU3ha5FD0XGaENVrY5I6gsg1rM4fGWjdtGn2SGSSZiQksg2ni+VGgKMjwMfjklDiDPi4Bo/q5tNVEHKdnaQkjznOlctb+e3fntTQUNevx5jzBV1A7ImyyugyZIOWCFfmqxeIVSY13hmITVl2wBxfPVDmyGAt3NIIDwxRaPjkYdvOOzcKARHFNLYw349H+YG81VGVr/8s5nfW5jdgR0ihjhCufjrK6BGyxsvH5dXGrWkrX0BBPUu+wjphEF23XihBVIgww3k+3mmi+DQYtEAbAxOes7zvZzzty/28XE8iZein5iL4NTINMpPUo5NckFPnWKokIXbQYy8nFciOMaMGiPSFrvOsTJ4Ppmc5i6fbDVu0xQCy0ynAql05d2/M4FcBpkaWve23WktaDyjBAuhYeoLbPk/7zmRSMLXk8X/vrp/hwYFgS71fHzkzm1ub8WUHtWtF8SyXVDknaITOsQOPJFpsrF3YlYAll4OF3MQOZNXA7dDPm1vO3gfk8pAbo6p48jmhG+OgmWlj9AsKYh/ph9TgioIOnIePnx0nuxmeiltDT6Weo+fc2LdYEzKn09RPnqRPSQcqu18ZrnE87qxgJa8w09JCpqa1KNsl+f8X8u9+ELmpgZAjzi9f/ImPh/+9PJCtEdkD1E+FvxBEUl+gsVDeZx5F7/TBPIvQjzP+WdK9PFdxS25UtCh7n3Naj0DoIsK6aVriKdKv2UL+uq6yVnlexX+zgKSyveuNGqGUPQoHrsWmm8L+Fy+xl7qkARkkVCa8KtGabY9dWF16kD4+HeJg3xiDqU3Sz1ZNRn2ShuYGTxI305fbX+QxaicCTvivKMO6uTrIEzZy5J/svjOZ95q2XpQ0OFMkSvDy8ZYkHHUx132XupdMZHGSlTsB6coD+CGUjfld0QS4EzNMG1ZvXEWUvpvBIAsXBrfKIqTDwxNmTaeVwOcAX0mBxgfnDcps6qEMe7pCmbvwUlLoN7Ns/cgxVpfEcpooGUire7EuT1V0fkx4xOZ70OgqNDVODf3EmwaT8K2530ZdJZiIU8oO6L66QgAf6BcICMtPsEXV0s2Hc3PFKaclK4xln2mnNLAUpMC1riXZiCQFLdQnWShbfpjs6UwelRMYwvzFHXgIWQGeqsQi1TuSMjop43jpE5R92NMtSgzxLAPS76BDQYkS+/PArBdhgsF9zUqL6VbCOyjU5/GD4IA/h4uDWTgZUgxfmdK+/YxErWe6TvEUoiWtZR8gd+bRVor0//kgjtjtRDlefW3F7w5vpr4IBPN9gBccJkMw0oiEtAPsZCNx286YG7ql/fUK5l7XQD/XF8yI5/gHoDyr838iFLHUx3ueHv/wkD92vpS+oBsM9s4a3xKbJGB7mFU+xybA6Mhhozib3Bx5/+nLY5dB/KmXYXZapyG6fR0PUnJffSRrC1m030U3+yINpk0jNLbf2vRRIdJCozTbfx81LGjTudtkajLSB4mgnX7bMPsQ63OZL3Y4L44jMJr3WsMOGfgRE7Rp4OTw5k6mN8BgHLsLUFcNuJ+B8VyornnHrDl2s43k/XBF5cyVGD3giWPn92kQyENzEg2nlV39/gvCNql0NGKiCfGKsiQJ2NBWDwjux/asOP3hn7VPmbeIUZaj8OowZ7oYFCTU3NStuC8ZjDgNsuRUK96cI56X+99pEEMlzpPhZjYg4VHgOeVgTBV5A0WE4zNCNctXrG5uGDjTTBH4IAZcO31bB8AmTdYrY4FPPPuCrBfKdVe7pVsj/PC5qvWtSwE+v9b/r2QPX266eXcWAJf7loRdt+/RBajivquaZ2DybG/Hdj6aEIx6VWosqr5Pw4PrL9v/U+b2yi/TBOpU+B+kvrOgwILDUaV2Lv0+08mzr83zdDBcbt3GhjnrWs/DwcnKdGHgAsvKyN743jcV7dOGyIeCaMP5npHiBZDYFI6sRdjdsNs3QUIyPNKq+RDkdfgxUUIdZ85rqK8v2vX0gpJq1Gy0PjZiuwsAmaDWOB6nuWCXxEom1cXfgjVz6StSTbMoIiwkyT44noTN5EbKAFSWy45WetljlfanR+1qpjqZCaMnCsnRVbVpAR9Sn3kJfLkNZGvJWRIDCV4tCmpbMLmk7x/XFznB3/AqkMOCJ7qdbM3GViWvGEebHLsNZrP5Smu3K9sJb2/BLeZGgpJ24Sx6Rx7BSNCMhXUx2XvAIQDkwUs2K/Jm4/h6W3hBXTM2HcD0n9EpdAF9Zy6oeAD5FNkd9WtJIdW4yKc+LYLJtml1kzt8aMlVuNGDwOeo16HZDTzMMAjxAx/Od6tzHsWKqrgb7IoWfVlScDMXReJpIGE3zyZXmfzBt4MlmNVwfbWPV4KzWi2739ztBI7Os5z2C9aOWMiWTNZNFf0GgITcb+8yhLMbMx3E13E4B0WYKsNR4CiQWmlzKhNQBIwWN/L6stRs56deUR+bsr3dd3EBfcjmzm3VJrV8sXJxHt8fc5NMbH7+NAV8xT3auB6nhr3gEqV12Z8ThW3a6Ea2IPmLAFQ8AF6r6mxXr6T71mE09QSyozhvW/hhXqSnWqSHJjQBRY++Z54QohdWM0rLyuzcMSGr/Y/2voPuiT4milvLUL6xVCv4+8PwprCVJy6GynDmGutol1GCSYInylDqfsRCZGAxFSHFQHTd/VqS5EIp1OEIA7xRfO/jjiQxP7nylqu/lCcDBJGUGeuUWAkq2wjo6+0i94a5A623YmHpzn+akwxQ9VMgpB3LrJRWlr/i9wIodA2w75ErpbkqrSA/Jq2VFskxpdeZXvbBHC49faIoaGgkegZVfWwoVhS0nJOxUe34ybLYlsIoLUzwOOtyc3UH+QzBQ5uSuU81p/1ADwc5PGHNZ57SkiaFRJ8QcOFsUtC1JJSMRkflArJaCI0APt033SFclvA9NdHBLqA6o6F4TsPxDzdE0ZEiY59dy03cMIkg9oBv6zMYrzwcnmZgxJulRZWnmabgmWUZnYF3KOsBu+NVWqsactVgdG2aSQECP2QQI2JDMactKxMgbUntjyh0gQ3XwFgbJuTt/Y5C1J6/6F6Qi8KnI9Ri+DyJniuvkuG4MjDnxaQnGRp08GL5an+N1Rcw+hNCXzxQImv2KQuEckf5axUd9yU57Pw6W5ZKUGpCb0FLaFB/Z+TS7tGJF0fTu0PS9QLd5TvvUjcpZGI81nxocGNZ6LGy5sejX9BmKWHNWjCvYMEbx2AaQO+Rb9wXJ2F1NvHsAuWM88utVQRcOvweNhtfPQQwDee3DJEqN7EQWicbYZ/YOaPu1FPV0zCp+VGifxp+qYnjOX3rXPyDMbGOq0tI1C8uP4253Tj1Ene2L6IeOwRo18o8fn8+C5ri6F/F8v8sz/R5OuvlYJsDhonvQMJFli14gpUJzNYSDuzepSpNCOINX7j4jMdj9ue1a/WERGbiHvVnkX8Pg9bUe+pyaESdQ0e3IDW27D+1CWDyegKBoIbrPPDwKDR5jmchRBnBYbnPguM16EtJHrFJCjrzfR69HHXLTYI+UXnXqR1m7SFkL7uYGwrpHRyvGzegCFudign3c2B7TJhDLK23R0T9x2/5l5SO3dtJJYBuLaoBkEJs+qliRmrfyAxlOfWh9vWmWyjzBJMWJHGwghOLSnEJa5zkKevDs4oFAammtOFncg0A8jG5OpPVjI1U/KWmJbBDNIN/KR/eB6jzFAwzS82mb0wTRV8cbMoAG3yiZTe+ZdfqQCNP4J80mk/P1/RkLGgWJprP/DZENrV1vbQ8BArMkI1QIiq2PH4b9aYqN3r7lZUIHOG4mTgcMbJG7dobvhbLW8k5ucVCYFmPOI2cJnk6S5QH6d108+cI2zhNeJaZQcPSEr6fVJiy/GjSWhoZ476d74VaSFPpreC8OlUtvhhDGb+yXTaL4rH6iORpwsKJCT5MIImhBrWcm6ZBAHoY+CGblzNaDaCcYaKEpZMLwEdhWzZMq9EYGAzdESMAK2gUviBltDqp+ijUWiGP1dp9vGF3AfLM3L3PvM404Nbvjasc3fTtE1HqxOTtwWiazr+gsGyMcZTqwCeAyZzncfhq2UFWJNr1jrp9vFuq4XpvfIZq5+WoTYU/jn4jHrXf3EezMf+I4EOd2yF6wkhs75Lz1u/3yfN3ImYNWKb5yZh+UJ08NzuLXonEliGxSeMrUl9Ca++C9Gc6V66llSQ9Dsh94iCpodqAupnlDehs5OvJipcZFaEzp0dK9AZxHRNbSySS4bi+tsWWrSBQTBr9bNEmbBot8fGJcafhKJnVYUu0en2lDBvs/GAWtn3cBeCXFtD3Lwx9swjxRLgU5S8f7E18sR+e+hqTxh0EDlNGuvBXVhIOaOsSRq6GCZt44VvZP9ociku+AuNOQkAKDRt2deY+/0S+mI3IUsz0Qi/d7DMCeP16uEuIow9Frsnyv2J1F7eaGLW62gHzE2kEHclyCH3+mdXQKW4ns5dmB7PPH792MOyCXxesN7EV5EAVonSpc5yqYnW2cGe5gCsjvKYpo49yLz4WuN9WVGrY2SbAHQMULYCKkThOtH5BvnwVb1BQ7efMzTtH0WiJ3Pf0GGB33SWrV/Rl4yZthb9vSBpakz3z7pl244gv0MOgsCqWF5bhkgPEVqhJ3rNDUobaRvejHIPQ3acjDZwa8zEtmoPdtqv8pNaKeBVDuA1NGVX2baUOXO27x2GqRe6OQKFRuv32HvXErFzrlsJd0/qoP3RcCgWY5ZkJR+UQOOYyLIndmUsY3u5peKiKqEOZ4KIhVOUL7oAVxXpVRr2X/YbrNHupPIjC/UqAxeNqSBML07kBidOKmCAVjcwmcxSyUSfNn5NPym7zxKerST5dc+jnuyBPCyvQorIfYddlz8aH3vivkADpIc7KEFS/Qp9dV3nUezTJpkUuZTb5fs53wVVza1oAK3/tUngBG+f46c+WhDLsBb8cp8KePZjO5Z6yrRQ/dZf4bpVOvmKrC6LWl8b2GkRTBY1M8ExXq1li+XOfw/d9/6Sy6hA5PdZaAL2O5QG/gs90RfeZNfBcC2Yb2RJb6DTFaqCF5cKY/E5NquFEu4fqAjEhtj3tyRkafhX8Ej2ACtVXPIIY6lkq/7WYviu5Yss7WdAi3L7gFuWCVddKmrAefE0H3cBSciVWqwHqSfKfk+eVjXJENG9CT31OyB4mRYRu8DQeTrlcD5tsfmA3qyl4F/mOsrchLw2ujOpEG6fD2wb4EEq86FlXeSTSraH1IL4H3ES2cvZqU70OtOK5cfL6t+gaxGQF2+cuZv9UpAT6LDJ3KN9GWzJsa6lg8kPDViQO+PtoAo3kKRRCojjA1Q/87pqYEQgtcyjYrmjeF2Z3KBUhH1p1EqqTMlQMdqYpl8wKRgnTB1khDZkKR3U1sQVxTRlZ2mwYlAIwSAz8KB3BNyg1a8SBm8Zo/Qns7lGPuPTDba1E8b1rOT4qtJLaWGE+1sSQV4qSJmrUR+x/qWXAhZW2TDzdK2alJZnO4deGGR1x0ErVYzFJkfNZ36XNNMwbg3t4ePCjPLmod7txkYb/ljxeN42aYbICv135Zer80dLo7wpTjKIaCmqIDuPqJNoLt+24acqimKRkbyi3T+23uNBgrKiFbNBnCITJvlZhzZLJRh7/I5wAcNGWLQ5K5mqPHA2nzZ+P5U/T3ZFEGCAnBB4eQQVqmje7AMjmzkFnc+UvR/31tEOt83xYTcD41aYdrih7PdVpPwLlUkSXEqwI9OWe6gqHvMfAp5NCWvsCPGdFwSx1A8zxeqrRSXrSKCUDN0+ZIP4OZM2+VkSjWqILFEIDJdWSnAkdLpp0L9wdAQQgW3g5LJk9eyCM7WzysZtnp0v/KyaXTuO7ylF5bBx08gZFQl6ve7tE0mta8EGkZgMdTxfws9wjgP6M66AhoRVpLZoikY1c+B4OiPLAvrt6OXPhxeNbA3Ex0zPSu1g0PT3bxr+0EjUEgodnuZJyYBk/Qpf1ClLnR+Z5SdIGIQg2yrrJIch1Txh4nMmqXlFw+/X/ClpnanMUKqO+CDZP6SIZic4h2+PdiaQg9oaZy4z4Vw5cXJTZ73kQ6zUyFJrcVxIZmuc7Hxe38NqncR5fFSD81+uNtf6CYh5K4RbWCHV2WRE4OHy06dF8tRE21ZsoK/ertphIQtcVO9nwS+tB5S1MOSx//g4bNAqs47XrDQvTtQ4YF1eL9p1PjR1hkltggyq+nyq1k5+xxoxFkeG/sE2Lolu+Depn2pEDRzH4GPSOYWzLLj18EHT61GSDYNEIcIJN4fSGBxh7esVvB0P6PH97GVQ9B0aUfnLnrh/q2vXoRtqz53atXkVGdbWkg71byGOg1/qaDRGun71FUapwQIVnnZb9SmCo3CeU1EqeBald+AT2lg5E9JfEhrnb2UNsF4vMdEC1PXRR/JT05gr9pGEbHREyq0H+bpPf2h7ETYpvYC2AKf9doCsa3dyxPwkzzhtKfyn7OQp7sNq9Uo15jEBfjLYdU0DybunClw5pd6jJqS1oUTkfT//Fz3VL8FKl0a6FT078f8HC6PeH883/gK2rfjPBQGnZKV3Ti1QQ5BWgz+00rsLqIk9y3TviTSXV3hGWUtsDiLNI2gZ/uGlzDbLFZS9JpFMrWI4JTi8YX49piNCtH4N6SspFXQq0/bzT25TyZsEzZtPRPZH8YGrEqG2cpwgLo/LNqFD2oYC8LBZ9Z5qV+ccrbKNqeK8uJ4XBQ1I3HD2WGeaYGcsSBh2VhzvbO3pLIy9V807R3YsmiEchkcJ2C/ph+Ubao8Mhxi7fHfNy4hF1d2A328xA/WGIHa8tckeum6mSP1eoKcBGzmjoYuF3jYqYKPWHvqFs6wAJiqVlRJyOv0oDgxFK/cPpQN9PxRGvvBDSWabm6YvfiKABgEhSWoMpmCL5LJG6aaI2oNpKsw5rNb0/erIrvT3SmBme6W0aZgOgZho14xvpmcWEZnCiph/skzUdzKiX568foDysKEH3lbTiJpa0kfGo4lv3Y5ZCb5sdYoK3W8WxtoXiFcZ+LPRSV4J+GdfdsAteswXdqCA6E5VOhJBkmxksQroC6LiUX83Sf59SGzEWO2kLxPm8zJ8i9IKhjkCZPGRptohbn1WabnbusLZS14YZBglmXnDPMQkBb/MliJDY64loYnRkFi+cX3bFknTmCx2wcrjJhK1N7PURSRiovYrYnIxOHmvdzktgh/39edpfhChezkUmHjW7oJ+AkhLbpLf8LCGkJRWy5ICtf7ReTlYkWmiWKsljXXqfj1gA+Hk+NZOIKMBs56NMIw5nTG1TEiCet0fjycawdqxRauq88540S3wvpiEXKC+M2DmhLR7cwRWTWXXKrqMnv8J8c1iUZ230u2Z3FYhwL4OmMoHXr9L50hRLGctKxuz2D1umx/PKT+7A/b4RyygB0vrxdycgprpbGzpCDFfvb8gFNk29OqVkS1ck3B5o+nkQomLbmJvuQJnXbR2CeFZOhVtDN5hr8oq6D7r8M4DVcsu1zJOhEAY5nHaN/8PS9KcX6MpgGccVg7tZ4BX3GhQiwdAd4TKrt3D2h1u2arvpjOQ0jv82L9nuLooeZL2wJzFoyn8ku045+4mQ77kybjd3KCkRXtOStVlyxqOLjHjC7qXY53EIKMY3cfi6rICal4YE7+hrfr8iwo8VY/1D2Tr4VqpmSCywAwsEGC6153kieiS3WuuQGuCxKnnXqedU7cLkh5QBEliCb1cgkGF9kPkxAvbxFrRbo0WppyWs70T7hgg8XtyP9OCr7Xbhuq1XVZuxR7XV35g5Ui9mvGGETlPhCMWlMV1nRD/m0nFwACMFGLrI2uXbGFShRb+1V5B5GP77cc5xEbag1+P7WXm8es1l3c45nT738cCN+iN6uPvkNPj7jJshZLlG2OwAsdYhOuUHGwC/o25n+AiBEEXRVgRlgcSDeFOVMzKZnjg5c1ZxXlCvE7m8cdk8tRMya8C2YA0Xx31LJa5fGBw93PbXQT2aSu1k09DREfx/h++usTjAqCnbkLq5pvF47vkw6CPWBBPYvUHUXQ4+F0gyq4+QDK6J/NXRGMYZ7ygEpRSkOl2h726xaJ5MrKF/gznam5Fu+gHWzNv5tpw4amH45otozT6tN8gNEV/M/jAfgdFXNYIlbe6/AwFck1dwy/gOcUYmbKInc5OuJ14oiC1SoEoujzlG/k+Sap+bhkxF3r8dHGCTivqU2McVLBwWfGUF0Q8KBvAZttRNiHnDrwOoVGKA9YgYtBEI3isIllySE4A1S0iwD2blCW9Pwoz1a71LL171ZXmBO8pRFsa83e1oNyJx80lKSEcEC4xRWVfLHndMb0UIVFIkHcWE/j6D+YZ5YMLFWHEbY3LfoMsAq4dzKoteQbPiiKqxJowGkZEQ/ByqrckoMLLLwehOzpPECaAAVIJXfFjx5WA9HPGVfCqb8aZYVJG8FQQRUNwmVF01JgNy/wki40OlnhrqYBpGD164f3qI10MoIN9bJb9LnsJcxQZ8qtw9JHX3r7UUm3CkEwY7m0UJQvlbbiniPdUA5jZAGLl71yFsYJIRZVQG4rU5lqNG30GJFquuQvm/RHZd1xqfEztfN12k36FTblj7GF+XAUXh/PfmhiwoW8/6OZo9m7nGv3eh2GHTp/7lKHRuQLRaPJsoAf3JJ2DR37MDE22ZLtwGqCd9EiKhsGo+EuQa5D1aGLxT2Nwdc0BDCrknCYkH33pkxAVlHyB7fZcGZq1pBteEvYWWgF2oqs89ktFU4SOw0t7iLGe3OtLGInnMOlImrOINVcB/4+UMuj/NFjUFT0YgMM5u0Jqew88wFTL3C7byYRwZLEy8Ixb5TokNmMI/uP7IU5y6epDd0+vditkMAj48mnZ54fBM2I1i/q8vDJDe0q4BnoWq9YyZz4ksNq8JZXLVRPGdvZlrhL97HSmaTLeRuPO8PBKoGFbcgAqYhF8S+A/YSnKkkdSifiWtv+VOWORC4sde7D5T+f/+j2TFPsoJYjiu2FRz2m+lc256s90I8hxFxUgP+wd7na0x2zXxgRyAG09Ncvr6YLE76ETx82ZrI4MNQvMamAZZolXzSoRAFj7G70yZ2J4B3av6DKd6hioge6rxRqjP3nRlLCTe6QcDzHTHxvXUFFYD5zAcGMM+AqxtTHkTN+H/BxMkVBKFoRdyt43QDkxG5J33awU6TkdUOY2Klcfpx/lf2b1vlb4mGYcG9foLJlejIqi/d625hpsgadil6KoOpL2rbCic1vwxikOpkGPQPtM3ntHDOJa6NRsSzHcsPiD4bDYqwDOoqrPAjDVW1H///oXJEd/xbR3GKxG3ig/CNvWxTjxQe+fRLGudCU84So9ByEnDCZRsOg1h6S5h9NiQ9hWlbMefP8VJGbVlmB37Xf71FrqElbsQtcoZDuIICuPtth4iZdCoP4MQI1WNPT6LcnAIaPK4xpVEHhe6xC+4P3T9Ekcjbb2tR7J+N0S3eXv1s3EXOa5d2nJvvOLQlVSD5Jc7YUUR0Mvl0pvmM1cXfOVybBPqsuMyg7tmiQvPD33hYyb0HOklaT7klvCASqDgxttEZe5br3e3Ok1G03z7IWZgzE19Bs2Q2EKdodV7Ai0q5/edeRuXEwsCj4ZYh9gG4GCQRldqmKQfDq28jt9X3CqhT3M33LFQwuoW66XBgX2Zz7Vgp/a9/m4Yms70YmZM4NDoEmx61Mzx1qUKZg7V/e8Abd8eglQSgm3pLn7TXoqRsWdysPKSrISykwsvyoIUM7REwCOBgTKOdpIdIyJANtuFzPuyCcGmra87SbgS3vRy7qnNn8dLROEhrMMD2cYCbFa9MTbbsBlqoOvIFNB6sFuTTjPDW9loZqkuStPYGROT3Tk8uIINbJSfza8Z3pJ+BOynF+pY8JDUUGDPVbtQj8+Ap+KeKHU/NYSzNI/AMkho45L9I16dNnXlfiT+KfGzmZEKJebg1AllUUZowE3M3vuIT7mj3OOyquM6Q4c8XeFXiB6fbceaxhVdoehoCJriYfpHTKuc0cdggscetJmYvBShPCXb6hNjv2W8SdxSJww/H1v/058OvwgliqMSNeDC92DbY0AMrTkbyON6CS0Fa+yfLxTxki2Oa3H3l0Qu7Bka5RJEQTX7NUEVC8fskUT66Mx9Kr9pWcYkUN4FMODR212t5a7cHXvXYBaGbD+z600GLiYwjbPF147XWZRTcQYOFY6xNe906AXY2T5opzMYgagFH3yDlGde1OKsPZzbH861YP5jSLJLyP+b2/WJtR/zqae78R0hgfTCvYlX1F8RYenNyzSajYCCtcmsCun/+mssw7N4aS8HCzfHVcvhoTvEG5y6t6THRLMR0M1a7o/um69BBJhyiCq2f26obcoJWmLhIvpKp8y3mVnPCQcs76urfQm/CD+xd9GrAzdvzMpco9dcfqLUC+p67ux9Z5QThAmfRuAbDZu8epbaK0zTS2O3duPS1ZXL7fmLp9uhoJsYJvLCaJjVhkpCXAjkgJTEtqrliEc5cyxyQOWvkPYKbPNKnZWHR7iVy5UG4/dZ0UpIJdcuVyZuoPugXAdEzaeClayKzczWFddLAp67Y3A+X2hyalUxpnI1nUnQIgTP2oh1Eb6wisoJkS+1/H/7yoT4bJ8VGW6VHubYbynfMrq8ZT8TPahQGAyljSt4dcRnNilLAGfSAuU8QcLy21ByBI8XGpeIv/Tt8aK+ovcTtcSNG6AQJV3/5/xZY6W3lbiwrHzYmZjj+zVd5UtvXwYijJpx2vu42GglLSrdYbJ+iRKeAsN33QwHeu5IbZFbB1GcqjNF8EzS52sL1UF1+5Xnk4+1uB3odO6MN5cnKTKW0MLnNJ3NV7uzk8A6AOWgMQgJIZYtOKjOEtZhlFbDugFr90JPxIGQqQqeBd1DpPzeisbslXV3hDxKhHYYYGTrn2zawL2sKZXF6Yec/gEDFf78xY1KgkEVAIVQ5IpUUmVpteBWU4vq8CfMLD31EXgM1PePpY9yf0W+P5zzsPUQAW+sdNBSSzc0y82yi3iJje4S1FTuNv4gsywWS6V7TCmKPtRhAgTlufrKszYsj8BoMKyqg569Achkq4ANViJuGX0uzzjSdkw4pO4+y+eTsHWWXplwDKgdrtzKnDhDnANjcx/kefcFreMMyxwYebfOkK6OPn6xKBqS6Aut0UbGBh6SqEY7Zufeo6QyPgiA0LS49kB1YCg0Pkhn2R2VD0zz+omtvvbfVMNE4rdru/zK1iE9Sn1B345br79UWJ2PjVwLh2mf7X7yq5DamPNz+Pc+HEuGHLbT7Zvf9vb1cbNKjTsMr8YWb+GOjQbKyn8mcIvY1BXp36W3slM5btThr5Jl31E0jAKDns+jydCBLMvrDtRotxF/W+4ViEOKbqoKXuyA6G40G3AQVTAAYcbNSz1pCbp896Tf2hgWeULI1BPWlAvyN2wIhDzbCGn2dzC3JCP+HJRhvKLP7yO+lYx1jNIYd88pKkU65JRXf/YG54luEoxiJ/zwolSwoTMCEENmK4EPgMq7YtrekUvmziN2T32a5bBAPJ9yZgsbt7IR0MoS5G33IKhu1D7WEC6cmCuZ60yZ0ZROTVxfb6ycBLptXKNp9RjDkONjFMHqp/KZabicjoOTNQWW1csMyVvK/Hd9QwGmDO/k0LeyHYRCpMQ+eJBhhSdda4SurUzSXLjiNvdBftAvYHb1XRm62X29hKgrAtiDeAtRZ9PTRdGKH2V43on6ORj7W3+rjkmqRAhXgvyeUt7U6MHm5in//TzqW4+Rpug86TTinkPtrxaFTT154tGdZtpH+q0adEK4C6NeeaSKLmvXvNBVcW97tW3B5Zgu2ctmle/+6vT5TPgxWvPe8rQlUVbSTBQpN2Lb1ERLq8y7S4UGhJUXQ1qLjyYxlEl/8dWaTVupOxjc2skeCrtdHU9O9ZgfXOJydaaYYi+LIzhmm+/AZ0I/02m9gWQ5xvatzfyosdThpmLZZcJb/egCbKWP7p/IWaf4fzCAK/JCW07yB5ug4rXD/d88twueLfd6fbJix3urMJY49aspu/807lvlrDTW1H00UssTS6yB+D4NiqLqlKXIUB53YLctreD9TJ+Q7+8NPPrKlE6V+sCFuD5ZHuh+8eaiceqtsAxTInuRnv0Yu75Nm/lkA3cZX33R3vo0UGEYHFU2C02+nk88HzQF1E9U2KUgh8QC9DZSCriBoVDSBuCtE1vsdhjyiU7PpsBB4LC0cU/ybsSEgLlS1MGTf81W8XEdCSohkHF1KmzkFrijsyB2Y65tsBQh95gLVn+M1R3zUoQadfjbJCiQMeE4c9TkVLa1BWxv5lOhK88XnTsKHWxiDgp0pR9gPp0ZKMJ5ezGb4INQam9GME3xz7L6NoE7qN63PBNjiX0x7hGZLHyf9E+iiIcBMipGMC3ph1llmzQbzKISA/ItyTNvSYv/RFeCMqq6Ij8FPZwES9I31xwxu6tqInGIhNUbuvYP1gFeTNv8dhRsKliys19juGuGgSfmEx3aWB5fsqxmXy4/HR6GL0iab52W7R/j/LsbYEuVGDIyA7CM32VPmAlat41QNGUvj2sCduDDD4rtQO+JNAZxWbK3a4Lw1ct5RcC3+WBifktUdcXDQ03quNER8U8DJ/UB0mLyTavkf4ND6WaCi5He/T5JpcEH6oVeE0EOp1GyumMdFv4ToLnn40iavU2VF6Iej2f40qRL2BEVYEAZ4piSLugTqcWAwB2H1Cao1ThXCYRXJozyMjK7S9KVk2+/QYoihYdFNJyXo17G07Q7HNmclFQ/zrgUsN83BrX3rt1H4g0Ey0NSvupqSxlxcuAv3MJdURTwkuzf4HG6d5htkKwq3l0Te3dExVvbxmQW+zzjn+j1bQIeNvWxso4ym5gSgN/GAjZvc22bCqVE1OOt0WLBYHsDmA/JrcMZPZ2yqdej5X8kwpNBbQqRd2VS8KpnQsgO9/bvHWXAaOrdOFbmprOKLcJENqeoPbFtBENykcTwrFkj9jfnQY0vbhQb9PGRlAS2PbKrE1TrRR8OwDD3/QXeGi5eGtkGsGpCcb+Vnn3YNG2LU4xhNl9RGtbg3tz2VFTQFJPbHN4GZ6jS4qm+iWVTknsxXok2DpZtA1TQlGOFAPTyIw89yz0Rn3gWvfkOSHvThkwLZ7fu3RGHdibCw2rEaP/HWm6kBBvB2Y4iW2+SZrRZKsmpwa4+ZJ5W6fD8ej6PBn/KZh8uZ6KqWy+9/7Y2olmCAIbtITHmZMzfstVNf+8BTpKclgrNjXDrwGS3rsX7fJQ1aYC43dhKHDqIB8cxgsyYfbDOQHkFBlOI78DTKStIw1KI8J1Zft6Vuqb+yZigoxa89PFlL22zL9R+JjgUM6HhtS7ZbEV3aVcDxhoFHzVRK4mehzTkqTkEJJBkfpxOzRZVmPIK3W0NxpXXqEIA3krLF/qU/GNA+ueMnW8awooNVvh9NjnAR5xYTz7p7RwQnlh5QG7tq06wI65iH/GT3cHk3fMlW1GURVQU3RuTvKYrTNRiZybuN6m1Y4pCLMg3yEbB5Lb41plmqwBL96QMttEsYGg8FN26KevWk67Hlo5G+1XQI8WSKd787Cncbi+k56jBc08vrickjS6Hy3lxn+KxGusVhvgYUNs+sAR4pG1sGIecB8eH2aWr3MVJTKjf1Mf6zU2A3riH73opgMf1EDY95diRgsWeNN9OAG35Oafp30OKS5uVidmqu4ySIWRI1cQ4Z2x5uf61iePvHUbjPrf0MKqouoXgg1z7RGVouwxQEEqBVbR0gc3phgY7h7VHCTUOZA4yT25zC2H8kYK2N2/exjblilVsr2WViyrWjnX8zlpVVpYbyfPTQVsh9IT0Ddb8rNfpzoNuOrLzERtfN9ysBCpQZ3rHPBfTg6fJGDfWYTBpwyLxgDthwnYzEx1PGunBBEpgk7vILNV8G2jPT7MTSo4lO3HXXWaBu8MrupTaqaP4FCwqnGwqafOxIbXGrx3Q1yNiyW5qKnmTbZ2IBkUGif0waATYxyMTmufYV0AFcn/X05xuk93hXrrYg56OVZAw8d6ISQOnYKs0WJCDaeO6BbtzB+aSd7qmJUHbxqlPjitptPcVLvzxiXEHSUZ3wQ7eNbBeSJSbCiz7pm1FG4WnSmeS0pw152WnusyhwsGAoZc5uIxXgJJUZvbhdQbHt5ntDKbbeuVVamHPKesIDBMXR2dPyCNe5cRjS966vPo9BkmrBxrA8F9DyF5Ub+dP4l+k+GxhC8B4JCm29wdsXxWO6JL95tW1OghW+rT+oCZyIimCHNWYPhfcnpTLRcZlpojvVsljIOiLvJBlItY9sWUppLu4GPr0qjAarOqRMo34sTNKjNmlgfENMEFXSyoEm4AFvBGKyh6m1e56CjmANBdGho9n5RTasVIW8ipytTRvoNhQYjRujIa+D4dYNROevPzUYG2KRQGxA09MkBl2jrfPJttP7dUJqUuezqsLh0rAwnaVBs8MkbLZHJ5+bdv+k4GvKrJFA76Bnn/U2DtuhXCIrRUUVbVloXIwDC3puXI1fuf1ZqDn0ANtda7aAaPMazuQ5wRbQb5myWKtoPQK+EC13BDhb+GGFiAUZjHuxmQcFK2kemTpsbSP42MzKXtWsPAK4rLu6V+PA4xiflpkMZJ5WrRsdPVRIH9JMuhwIk3EzGQJXYd4p3M6ZCQjCejc7VVAYnDZoe+/rV9+zZZyOJkVhDXzeAXttjOLIuSXxY0IJdUhQimMU9cNOEph/1PiA/vl6SI68W51I24Wn3PPgEeVIdhW2ETvANJrzGFWPV15eeH5QWiDz574bq6A/BL5rBmqmSizGFAqZwl8rbdK0X0C8PdxO6vFTlVLkvRSNcXKR1TxUMf/RmbWZPn7AiMf/OqCIRpjw3LlReWtni6sdA+j/63XH2rRsaT1Gu3ONy8ehbXzhMu94n1YSeefcUYQIhkHFz4uCRZuFyp7LBuz7O8T10zMJru3DN6jEj2ffekvlxrHNNwtFI9Sgb9m6Xb+ATNZw98lO9YFqromy6tBVkyxuILTnADmLm5XN3TVr4ehKnt0mGEg5yncTqHAxvQUP9iix9gAI9+kaTKYxc9OUS1yOwp9Jfi/FO9jOnrcUHEYJbdaPnhVxZWGNvlDXkBCAuQSZEX1/kaR83e2upr/jiwvk7bhyJmycWYHTsdYDv4yaVf/w3bm8ztDxymaiXSBkvnXKECvmkyx69J+Bi7dshCDdFmTRtXfrbrdFxxOukD72kk57JnOSoqsGmUE/vCSUuaWYHr+Xv5hUef7wGZuksqpFhMhPXzCTOxXQGkQV9Ny0s+OoM7bgGhpTUs2Ulji2c0l6EbFVGJOXA431ZPsboj3lNSjxKcSELU6Dz1UQ6U7l2lJjsrQ4bTTHN7XzY5E/fLEa2wVsmcmNXSc/12VzXDKmToyqwk67QHNNnXZxptax4VZEJwCeoJ13C8HOPeQhPCjGwluJg9Buw2eKsBtyNAGTQMvmur/YY8k0YPyAoEENWXyepyi2bI6pIGNZN0ekH06iFBx1wo/HxRWIjiUyg77zbKJTrqRQcwpUuHfeU5hSqqMmkueM/Tc3fUuwSYdtBiypP711WvVkoyaeceAHSBHCB6ZB6YY+lkdbl6ZzFGxBK0zKsb9ex5O2iPzihKFg6NPX6YCb0sdR0VXfRj3TmqtT2r7DPkaJNNd2I5+0e6fYfoHu00kIntLrWzKvlzldn+xTFfS8KlCZkCOmQBPIuYmhWln4ubvhzq6N2ee58cUzNXJMWvk1omy94mDB4pAR12WLNtXB3St9709gTQ3iHhLNxZP7Q3deGM4MWTjbPm2vtX1y5QSvagDAJUGLodba07TAuKbA6Lj98Rq2MN8Ca3XVs1osvGgM8Pcpes5sUcvjYgcdaXK1bk8i7p7/9KFsglS5V8pIyCAw9Pi6R5KKRORXZlkYAUKhEmxDsa6+1QDDZuskfaDpwHhezafsjdJtvv2IrkZZ37MApyEEBAsRv2+lQHwFoTLAeHUF9eS0XEkh1DG5QipilNSBAFh8gU4OMLRa+TsaeQwPXKkB/CnUgJG10X+R1AT6Qv0UrX0xuuPsjlm4ZrE/NDlPdSAH/TqCH40VS1EG3YEkMI/QRCzg+azEIgx0FS5yFW4EYydmoggsaGtzE4YfvDvTDhC9RmAIjXsCpj3F98Eq8ISn1tLc0uYwAXSwFxFxXrZLiH5v7V047vU/Cfp1ba6YGl8xkxxYVkmNq6C/ayAg+MaURjFDYj+gEqQTAkMn7MFOmmeJ9o3+HCaDPfa2Ekd+KMrP" title="Mekko Graphics Chart">
          <a:extLst>
            <a:ext uri="{FF2B5EF4-FFF2-40B4-BE49-F238E27FC236}">
              <a16:creationId xmlns:a16="http://schemas.microsoft.com/office/drawing/2014/main" id="{BE35916E-0438-4B61-A4F9-2A7A400F2866}"/>
            </a:ext>
          </a:extLst>
        </xdr:cNvPr>
        <xdr:cNvSpPr>
          <a:spLocks noChangeAspect="1"/>
        </xdr:cNvSpPr>
      </xdr:nvSpPr>
      <xdr:spPr>
        <a:xfrm>
          <a:off x="8353425" y="314325"/>
          <a:ext cx="10429875" cy="6105525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523875</xdr:colOff>
      <xdr:row>3</xdr:row>
      <xdr:rowOff>0</xdr:rowOff>
    </xdr:from>
    <xdr:to>
      <xdr:col>26</xdr:col>
      <xdr:colOff>266700</xdr:colOff>
      <xdr:row>23</xdr:row>
      <xdr:rowOff>0</xdr:rowOff>
    </xdr:to>
    <xdr:sp macro="" textlink="">
      <xdr:nvSpPr>
        <xdr:cNvPr id="15" name="MekkographicsChart" descr="Enter Chart Description Here:&#10;&#10;End of Chart Description&#10;DO NOT ALTER TEXT BELOW THIS POINT! IF YOU DO YOUR CHART WILL NOT BE EDITABLE!&#10;mkkoexcel__https://kmallc1-my.sharepoint.com/personal/david_kma-llc_net/Documents/Mekko/Creating Charts Using Excel Webinar_.xlsx~~zzMG_Chart2~~84974868-dc0f-49b0-8735-80549ce25a36~~636754020163954537~~$P$1:$AA$2~~False~~False~~False~~CreatedInExcelmkko__4HooU0THZk28POP9trq+pbTvvzd/gcV8t56cq85kb3NDTsUhojRA0EsgEHHMH7oYP1SYpn09ysXVivguJdhTvfyVMsBLTGvcX7WPTor/CmVJtXB7Xmfi3BZlo+AgV8FXfZuaAzuPxe3nxXKWaJ3vN+0tZlZZzC1PkyMpq+I5uiWfI3X/D0QLi10zKwpsaOUGqYB5+mCYUUQa6EBQZLCc24c14NvElys+wHsINFk9gBQbiXfvB2z/YM7R3M0diqdOQy5rPwMf2eJWbIvmDe2qP/M2EEQkjgkcnVfLCbJVMVBrFJdFDu9egAfN4Yq9ZfzlVzIeQZVnZ6NB9ph86VCZy+pfBV7tkpmI+GBFmUR6n7HBhkLYZ2nPhzBXWdgYpjBmW8kTs6/Z+3SGY6bsxeEo9/0fsX95TNp5AbjetHGMqLsGr4g9jsm5OH2YvFCotQoxhufz9nIzrB3WKWbSLPqMCodarZVJ+HJLVwsrWdiMzeCv9c2MnhnDrvylUipfQHpAQYxTD8E7TJhxcdfLrWZ9QuhZd8hoHgpd/4v8jmyHLFpfBgnu4lIoRItmBp7jXpcFTzXzO9AnPLYZKrSHlFuJ13kINVPorpUztVqYuVWrrodyGNp7cU3W9Guqwme7DNtDmUcLVYT0Jjb6wKNaSmRA4X81MLbQ6ktGr8uO1JI7lNPxDZDosJVvn4297WrdDHEupjDuPmmxdN8PAzQH6sRLXuAnFEJUcTKcPf378C1JeO3/em7+1GSi2WQ8xnbMI26zJ/An5KOx2J54rZYD6XL8EySXIrMVNaqkYA31PHwVdrS/SexgkPyplw1wkpS+aEc/ZPsgNjAVwQpr/ieIH1Jy7rZSAvN86pYgFVyVcy1LhjptNt5Bglf7LNC2b6B/xGYC5L8e+mTbiVDVNcs2iR+GbAfWCGZtuvv9dbd5JAIt07dmU6EoBV3+RZfBKPPPA6ORdUCE6xazk9U5E/z6ythG8Q8HCkkrhpLOo4iLOS1aeFabsWIw673OmVuJo9hrw14i7NHabHOrXnw+7uqu9WRr3Gn6mwlyuZBGnbNyqPUceqtCpMgi84Ktd6gaq9REA48Yzv5jgh3CLnG8TC/YH2XCnEP1kRmKV1VD8vwtb5ycl8S4hs5/V3hZ5mkiuG/CGqsVcevqd9yT1p+/PmD+6WRoyZPMecifGJSUzpens54BG0hZEDeKNEkmbEl/37QRql9A35RDyWWAMQGdpzA1yX7ngX2/NeiQLZ4hCLIHFe522QwpZljNfC8+No9SQBDMgXiXOpMkMCHllYSQ3eaB/vPWSGCla50YVNfeGpn+dt4XwxYYWx6YFgQ7xUFLUBOZ1ri50cBCvYikH6AxLKMOxMrtlX2gTa/Q15V2Ng/vtg8B7ihCD8tXemRQDlmebcvCZjatSaCmqU0K36KwZ97cI6eBo4HF1YAmBJmreR2RpY6lazlTmIqn7cIebtlYFyJCbworH84PdafuG8xmvbCpxQcYgSPCUq4HSRwLHBsNESXhHTwR4wLZTgM9jja5cuyEUvMslHpNc3t52YtaHFHaxQHD064RzU0NhgzPD6J/aaSKF0inh/uxJ9iX5LdO2Tyq+0RjXXkcwL0Rgydi0sd1C+TGNaEbKkSXnves3mGYutFrTlRgn42ukcVLBeY4T0Tqa4EmjRwb/d/TYnIM1HuAT57OAiLt5gcf65gl4AdmCmj2JUpcnIymrYwcdfhltJLjhfXs5tOn1PMhLBuPNM6QzHhR1c6mvksbC8Ok6SjN5fHZn+JDGBmPXxaverJsSvK9z7LqWnyCef4+LVky9TTLzw6INfaV+IqauLOoo2AC0KkPESA75EtF0GjEuO1njKdf2eUOncUfEOx7xwdYnqwDlzvIPBILfKWXQDeFS/og/IYk3I/zIvOpibXv4sqMYcQyX+xxKFLZ/CJGES1MWP3TcYdjMYSZGT4yTtZv5/pYWYmcSSEDyvyBSaeNLpV07II6MCp4HvWPjsSPzY9fE90/BMkNGjDxob2s5aXainyZw7ffecDDVfRbKpsIhmnTZy3ZA5JP/k4ESl9+Psi3UVVFlEVj8COkg43KREr2qUxVnis/KlT2RuxTUCsYjyiW8puQE4eU7ryjKYn0yaUl9lcDIRZgZJYxmnipDErokL6DsC1TR3VrjOuGneCBh2M+sAeLT1yqNLGSrS+jb/KgnwaVryjrhyHssX25v+Fd7ErHGhCUPOiLR6bzQLHNVZZI+XgL1otjoaorA6IAIELUioGum167oj4i/fQRD8DJj+SOs5X5WISrL+3X2u7yqma6oYyb0NY0HBoNwWuhHK+qfucsP5HtsxjTQyhc8gAtYxRnmpqCiWFAGhCsCG5tsR2jVu+Ve3An818YlcY/hS50BcUfatCTnPklUN+yPauM0nrde7JDHTm8ufRDpVDSe/4PElPpUkpWukUFweEYJIckp2C8ib12HqUH92J97qEPcjJo0e02PucStKdR8dpIcJJ3z+le3Ki0BnwVfxY7I6FJP44oom3I39a+9lrLwBT/DO2ecKDO52jU8QZu1s0eIqjHFawM0DgfpdLngqKfx39sg+FanmLdMyyd9/r6GJyHqIk1JXBawuolvkwutCHiHdh5qKHpRBprL0V5nG1WCsLjm1RLMdtNMZbDM5d5fjPa9u848l+Pek3NnO0QEoF+UFxmCAFKYlqP/NCXZQvlkIYbFWXOBDUosvcN6yBiXgvlX984qkqk0GYucvKF7vxHBSvWt5lIJ17WT73arWxVvG7VpdSfOe/pvy//UP1iq4u/TOnnrXDwaAegEzA1gVHIyasQ2Ar1Uo4H4qNRXVZRSZZIyfDFQyJuIKdnzdj++Ej+oYOnbbvTvjM5AKQDp9jQ2LlAiG1mWVjZZ4QbXHh/2iVwxfeWgWidokKsOMJZvTPUsYCPtLQGrF8qik97Eieh69Y9chxzdSR1tljJfgevIXLA7+TponQSDOGteWefgVXTDj4Uz0exGYvSBJN1ZhZfwugQEHEEBg28VTqruQhvhzNt/IfTj/JUMOqbP/qmPoGyCGPPFX55LfLs4zq/9R0NpagwY106pc8Cw5aA25ISaX5a7brpwJ7lGv6WYHevd9tCo6rwO5Z+fsicTvu65WBoUsAD4nyU+nZgMn3mbLRW545ZoeSM+REeR5tfnzl1hvSk2yDgSLA3sC+qYGk8k793qCgzLmX2fEzZ2g0VlwUG83RjdojEZpNtqeOGVWBJeg7h+Ali2woCJ+pr9WtvxA98X8n/+Pn9wUhogE73byMg0h+4F7T3itNdiz8ywqHABTXywFoMJKMn+kRCOION/l/zIMIieqqXQhE7FXMWLvOSmjdJaH6s7vI2hf+lTyfrtrKaMr1WuzoeI6p18ZT3CfhThn9Lxk0H4phCtvg0VmdKU+5+9yhNPWMj4pfFs2yh5BQ11EXoAB4CXsJqskpwQ3SuGPwWY2iVijwOcni5oFB4eGnx+Hi4ilfqat7w4Yxf7LeeLRTsSLe5dm5eCBE9lmIqaQz4ed80ziG7oJGckB2TBByzorsRhshWoEAXL4PAbl66UjNR22sTmLaiBTzXAn8lQ/UM2AFt32+lhG0bBqsYijnMTniqV0sHP+xcEe7LMkn+Uo2nUKIJGJxlNMWvEyqdoPSRVRe6AspLtGrCBjn+Kl9iPYi460VX3R6D/gccVRSYj8oZJ5qVyodC1QDp57YyPZWZfhbtBPv/7i8hO49rgJ6bVXBeLZr8bS8WnrpKeFAevxTqNLDFNgpPQ7WudUY0IDtvN6BmYBEO2hdLWIS7tjxSkNPThhQhyCB/f8ljThizWElOtvXHy2EgBlEPSxp/nyaz51qEJDm8cMSJEE73EUQ/uuEJfi2hDvz2pqKC8KWqh4UHgJ+6EsAi2JcEgFrazrGNvHFA1ekcekf/D10NUTCsN6PHALD66iHba1HkUPqPcicgQaW/ABnWs5LOxzmSZhNfbrj4yHQEst0F0nQA68pzyQwBpFQn37ij+2FMpmpdQSOILoXbQ5zThwAs8oFa1GF8EAaiQEzHJ3Xalxmf8Nn1+0b+asC009sLJk02jjiAk6r2ckW7nF2L/0fDcjkWPOIuc8dKGu4VFXvR9HNhzQPpVs4BpfDdkulqQM7vYkoy2aiwY6pc1rRwHClGioCfTdfND7xCk+Nf76SQ/NoHXwRibZo8Loa8xY4WM0HWvxh0ine7QZQkIlgotcUCwiRZqkpiFC8Ck5kzCaqCvcydwR5RqcsA3u71ixR7LbujQWtsIWfrt7UE4yiVPrIiI03qFi5k+SPGpdyoHKkSWulg5Imz8Og1tHjFcHd4CX1K9tUSO6Gfmy1+R69V0mL8MFTpFck5do/s83anl6kncahwZYSN8Xina4ARgRgsb3aISmWezIrYKm0d2VTVmzgL/w5ekXwtGaQikF4YYL1IvWzupk7Hs2dcmLDxyOgbCg9WgSUvnkuZdn92lG1B3Vs2b8szE0y/SYq6gLrAnGZR900+yYdaiH/vK/OII0tmbLkfuh8mV5e8JZBwtDU2XP8uK/lpou7xbqi52QK5IWC28Kn8GDG+Oj5fABCtG38wOz1hAyypR9Gj60gKwa6lyQWZ1AJVpBsa9mJ4yrHoAb4laXHYXaU916GiAaPl/1dPvYtcae1mQfrfMOqn+m7YLOkVAVSMBw2jueer0GVAQZvlIa+LGSqOIvxWXN/LDfcq6lWe0aTTZFi+RaaC4zSGop/tJDssi3jGDQLh2diFxbYQIIgLXo+QnvDPONPo3TgFrVzBwJ+9B8lYG0JQ/6vQKLBPMnLd6ZUO2qnOiO3Kse5bA70FLQQ19tTN/bhVHTyiMQOI5tB1UmypWaeBhzaHsLiz6nZaxqWc7aCxW4U7lh3QRwv770FxvbFrvo9v3GAn4FKqU7HlZhrdG2omz8iybyuaEy1X/4yk3LIxaFjE3F9snzs53X8n0taxrRyEk+ju3v5wvYeTt3cdjW9aEZRA6rWTm+TXFSiyCH/J3bvUZgq3oeaQXg7StqgE3UPBRN8T9yo9M+1k2xfYq2p9Ld0hOq7p74Ecsv6LSxLeRPUuG/7JSd4XNKcRRrk8NUPr8gbJf5BbeLkN33Q6eJdvXkz9VmXV24ArHc+hz96nnrmAywxo7qxkDM7Y5+YmqOYg/n2djew0YEyXObuJFEP/ZZcG/FTrGKIbBt7rVCY6OmrQGY8KHaiNqNDrY75Y3PbjPnlhQy1utwDLYEgSz/WhkhqirJwHouzjgzDalg7GcWXPIwF4k89GbTvF3x7LW03wXLWLfIxg56cEXQ7CXsP/HKgkUykiXTHurqfUmeld8azO5sxuXhh0idmG/aVsJJXpIYyJ/oTo0qq/Vi7ZfoWJOzEDA/SDKgkiApcw6dNE5xt5eAdq72tVZmI1xHHNz/ut8rW1t9IuWQhI15wB9uwcnjAsADTe98xbMl/vRsZsuRiGwfRSYogqC1vL5BX/7ZGe1YoaoDmqS7sJu2PsN9l4UyQa0eS/QyXoua6UVKzBSYfl+7/au/qTfPCa1dFdcxv5zv8S68QE9WRlMNGxx7wFGFOFboPhHG2c0VxjXI1F7zC5Qf0KJrav9/8yQ9CejJtziAo+NxEo7VP4FhnwvnE6auqHFjnmg2Ae94NAOrKtR4LbXFo9BSg8eaC6tU4E6CbyPjuZrEpbmEWHzTh0elRejo40M8iHaqM/j09qqPg2J9/C6aGTrWStkjxhBANG1cZtJXOpldVPeFHijLVfuoUHMJwMFyMSF4Nn4XgPGUfubam3UVC2YY4XZInV+eh4Z8xw+20xK5UKB2hK84iTcAPLKKg/pVXrbv0N1u53xjohK4bj/A8OsrtTHItcNnYbssUKNTRrdM2bx06rou/n5K8JmGppU1JJFAGwsWU47IqYvEEHF1SZrKii9LDrDYMaU34n6/zXc+O0e52qKctvaJEuc+hOs787EgOsL4y1kiVJmOKHDFEHsWSRnZehxYzVMhoDGL7L7H81TKZD6h0jMEP1aScCgzMRqTlsHBDptsB6q5ELbSJQwc5fjTKB1+/ze4vR+37nXLUoVSmQPP8tvbTm5700dC5bxFPvdIArcpGtlyOaEWaSSYy/OzZ4/pW7F+QwhwqZM9V85lWxKCsMCpQCK4naR+j4tiI7ZNqM2f+V48gh8RYqeXO0TB7/cxUBRtxeZQQ8iaudITxIazHir3D94I0pTFwMvYEaSvVukT6WDmffu3HlM9oUhFkrZldr0kk5oZK9BgHZWSUp+kccAByeluRZ+W/826vuB1TCndwpiQtKFxviN34asiRZdcekNC58rfsMtv26ROrnSsavI38HV629bvTYLTv9QUtwEQ8rfbAm/WA932h9sYwI06CLR37DuWO5yEXxES7t4fpmFvM5ZSi5gEh+LiPNSgCJFOb840+9XPUIE/u8AVwtTBfr5F29PkfEX8iAsFenhZsP5xsTRTq/s1TkQRkztKxEmYm9KwZXQAosIAWriPL5OS2k/GbYBP5dVEXRmUGwJPsTcVvPc79QtMH8pm53I0/EfJ87B062d+Xt3iwdZWHCnpWhj8eC0cFAmRZLh+tjtyelgit1Ebb9QLRuqfpcihveFKfDeXIN0r2FoC7w6R9Vy9IRiqL61qMbrQBiIuawr9sD50257JcBMILdUA4b0xbt2/JWg3QZoKxlMzC1kaE6yfQaOSikImczlLCoH85K01tB95V3YN6SZPV9UYEznO/5rYsWvsmhzBkiiAur4tsNy5Daahmecsaf3Cl/xPIyVx/4Q0NMr7EFIy65sTTrfrAAF7xQiCGfpGUSTKn8WLZLpYMRW27oTKeiR1OShQmVbI2eHixUKFe2s+2MR9XUEiTINf55KnChclh8mmnzMxZXLDKd/TLq4FXmm+t9klbqeU7348fSVtIz9kiTJP6CMP4dYcvTYc1lmWoeeqAiYtPf1ZWyjHUhunULINAzfvSepmRfBHH2VihIBfaryGd4lZPkB+qjUZOEjSU04k99DJSZp/M14ZIqTe2CO/mAX1ZAomf2MTatZFoTQYCk5vZTSqqL1HxMOn4AUOuqZnM1gv8PO8xrR7NGvGzuwjH1rh7sNwLtxw8GgcD38tY91ArYXNSGiyUt5LWGLNlSbqP7e0jsdDESJ30gkwf1uSQ1Q6u61UBlCxG9wXdyKQupek8M345BjRfuMOcy4TECdDavoLOeOI/Tpbfcpzd9Co44RT5SxAr4fcn1rF0qVwKomX2QSGXwuoT8hqfrIdophTARxoNJFXcwEPsWr+C7YQucZsljiB9wuB8s98stBeCi3s4KTP8PpiJgNwD/gn95ta/MH+ZbbcJ0ST/WNtmECeWpR1queEk2MFx20Kvq2MxGIwdZWaylpmWrx2xQT1feuF8nrhmWAknF3kxPAaHqdHBiluDs43sCtZzXf9OJLvWGrCnm48oQ45Wryrlvr2pJiYsgSt2+UwWCXbARQF2frZK9HVONy7xtQ+wBAIBPzCTK+Z1/lhQQuEiVC8dUP3LNq8sOmk+u5f0QuPbEO+Ba18n2ZnfiYxE3W0O5TG5B9rRFSPj7/FDs+bIIg5hsIbsWU4+hXr2a6e0mPWKEzEe1De6qeyP0HNv/+ioLPb42ztQoaarNpl2IvjMBjjQ5KQYGpkhi0Xx82Ecr5U/3XxSCbOKhvQnnUmHPKz+c/pPPvcbyz2Tt2OyI/0IX43wZbTbzEo0JOme2kFruiAvq+fsNZFu8nLR9DA0n4/11WetBvx0C/Xiquavc01nB74FPBXTfuZTOk7w8sA0N2WvKa0L26k1r+8+V4Y9QtYQElgV5+AOofiCubk7BPICrUausiDXZgD4wrmon5YdlVSY/h3vq+hhgg4dbZswVfgYvh57AC2cqTngX8bcdhjYem+w80IVJOdMRO2MpUin/qAo+uZc7jBq4gSIJSiOwynrSxTPf1KMMy5qXqAQr6zL7nv9smZGeTeN6sTLQZuyNEZtB0dy+/4P7cYElmsKhc+K0ACTIEgPPCcMlpqLrHVfUQdkjK5n4CkKPaYIjMoo7lz+Op8N+THzrDB2FZcMhDkgwfLfsEQnAAsif++rSexxz+fVD8XeOgjJjMfy8/5+sEQwyLM+RcRrYkbvAmsUZKhFJ3vcwe0WpodOfpZme6HPkpko3e+gi+a8ltP3K4rBBXpuNG80EFML/1AMwOcnT+uVvFpiUeVEoTfGtCRlIGdR+BvSpeZv37790czbz4ZeA2XXj0OMAXQk+kJZBbTE2BwJJrJAKcMdB43w5Dwurxj6UcXnxAe6MKxR5FcWZR6J/HNtcfPnHMomxFdl2xLrbEhQTfzEdmq3v+ezSZdc4S5Q3HencMYK/j1cUXyvk+rRaLAnkQdKaMXSFU3H41dgpjtr+kL144bNfFiZRQsci6iksikbXhgDYWIpCxHzHxvMI86tocOM7tjTmn2lxUvvDUqc+sYAa82hfbjYsIaHyEs3UDtXdoz1pAETZFczcxLAEDzPiWUY+mz65rrVauF24JjB+ErRMyKZih/ZTi6DVulKMvrd/KTvSk6CNkkVMT0Wsue5JM7sL/GMer+06RxzinEEgkn1V2keQWgVmvC8+osrtTbjbzlP+fle2sAGVyqcuusJUc8HXvJeFr9v1SsGXhiqbrgo8i6K5GobDogok7EpvGBt5qy3pn3MiKXUbZgxDVdBleoVv3CJDfYMXkH5RZxOlXS9gnn9Nk4YG+HzFOMOvumPg7+iGNF2Oj9heHW8uB0WouzjNIC9xA7H0v9+lH8dF1IcKQSxKsKbv79S8/5fo3ZTJhHozmHauFA1eyCkaHlMurd9zrCVWK31mHHq2WEUiN96Nm5Dyi1piLGDTmMW0Th1vBoG1B+SEjTbSQZ2IXlcZAu9kDivr4DJ74BcgNQjmcL+l41U3L9RZV1vHl8H1whehlwbvwJJNrbPsJthRvVhNLqg+2sX641DdC15sp4Vb1benUfdvgU+YKlblPQJdWRoeCVSTC1aZwmC1cll2M2o78fI9Kw5XkhaJy77xOfvydZzSXo3roWIHWs+iXPO+qLRQ9T6b6lDVTuOuqs8Mo5Gi/KKn7Rf4oSzmC0UAe73htzn06CJH1F8qVg9jnepiUaD0jM8wsCs06X6shuaeW7dwuDlvmvlKu7Xu1fdhoUAC0n+BaR2WO13AYUTvoYkgukz0+jjPDrXP0HiBC8rI60E8skF5Tzi/6Y8uD6kvCvR+0AV134xrFK4MF4VFcKruRKDvoheSlp4rwc+Kwu5cWAH0NMVab/wmmXCl5xuR3JTCZs02Tt9SdFt3fnIonPYZNJRWHO97pf0rDhL8Whd5xA04MPKXbF2VrLEnsC09XwSLDgimsX8F3lvIQtGVOAkoZQElVb6hmksVwr4JWdlJIRLdxamxfuSFLCa9UgVcVIeUxy9eg4Xf8zNBpSZvG9nf7KLYWT3dGHKOtb60MGSmIzdHbc6V6hhfnxra4jVV/jRH/wUZGugIBVJEapDFxU0d2HekUmBNb0/nL+YuNkBOMMuZDhLbElnC8aU00/iGdgvh2M0cFpotmp7/HF/35OTg2A5BMqMKpDHON1bNff81yyA+ylr/iGbtggqxvjbqxEWSRwg30O3q71JKUmv4iNU4kfUfhFBofaYqxKk9Z8Ye6lB0Wcroifx4QeeufuJ0mCl9Vh0vjsZlvySkMmxIVO+ANCbfsAn8Ni9YYaoAb0/qhkSBV6j+Zpjp47Xxw3jou/0VIqntQeXK7gPJsO0u5xcD1dnhfojeUHRZdag3kvNIeOnYQCjYOwR7POh32FR7MyR1rvlCQEFC9/3HBcKuA7OlWwQS35isode8S1ahzaOWOSIX01ciXQS6tX+YNfVPxmgSjm99VBtBtwje0CylW0yil9KBxzBMKk/Q7pZMUmN/4zppSazXk5weUPnUMotgokmWXJSYO2YjwW54U0rX5cQ8AgXqoNONQxXnv4d/cmudLEwxiVXdL6ME8qWMtT8oz1INH35rkBSKEdCk8BkKzrBsXnbFsSrt8SKMkCMVG8dKGIlWYLtdCFQt0ZOkT/ioM5f/Qs9H6tY3T67McOYwQwSrpo3oqyMAx9QMc9Gt9BsViZMGOPh1LVU4IG0jSWusIEjkdY8RWAVlp6NI6XnTaHZo/1cf80j4od5HMdMM5hbVElx23b2G4DUMBF8J6hvPo747zSZC7V7Fkm80Nnhw4Vz86BP+j28Tmbu5AN+ZBnj+j+1AC30jwk+yAJ2KDwlYoBIdP7gHCuGDqydXm+LkzZPj49l94vehfu72Rv7Dzt3b7u/M/HYljlxn2D7e058LF6qD9EYLi3ALb9dnUCBdVZw701pC0q5g744zqTbpDRHGs+i8E/FxZhypjKnYLBt0oMVwyJ8QqNmvFKtnyPSyZlCOp4BHBhg5/v/G6xIcLKEaHFqR304D3Sz4sPDUnVbVW8Ft0UIDT79xYC3ij1Yug0w4O6greJpikodfcyPltc5VfFs6/mZFszW7aCVZBq6kXbD4HtcgLMe9mdSV0z5WfUvclIAic5YTpIE/BG1ZjVdE1AGHSN9zhxaljl6T9g0lB1tB+iafOfZDUju6/L7Y/mEZjzkiXbUFyw1H+cgX8we0sGICOb54YrkanWgAUzB1ELZnN4ppyfzU1nplTeCaVrXtNfvlCF+c218f9y01rKD2oAWnSnVlGKvciGW8SJa9mdVR6+1oIEghQ9FM4kCowNAebGNCOVVaWlqakPMQs7kWL1Zq7TAsJllt0DAQhi/NmkKwzImvKrMZBT0+JbvtcTB+QrGrDzAaJbSfxtgu8tk1VmxY35+//Sor3VtAPyTqQO8qMDYz4g0G06RgnoqC/pc2svxXOyCY05kvJFQD4Q5txFaRJqGpHd/VEImhTf8Q27pPb575dQqMV0d7XokiVE9cccruo31eE9TiewvbGLga1e5hYesXAd5MeoKtYJv3nYGsk3BG9o/YWyuj3OSDvz6P3J7AL6DOFWT3pRWrE1iBzGRwTa8L3I9jnNdA3BBWJioTuBqK2gNG1aC5I1wDLKhXo85zT9jO82xkZU24VDfu76+RqSOsw7esyae3dNNJ22/PxDgvqPJDqW+A1ojkkHJ5qqEWoo3deAGtbgXYYJEwcTAQQs2vvFut9JS4gS65lPOHyL9eCh1acHHCG1j4g+jhtV8/EYsz8thUMd+Y18C3yBOqAwVUgHxvniUn4+Hhn0FPiovPIkPwKp2gg1HOrSpZ4LfC/XiaZfaEJB1bHT/wAMzt6JTd/4PWCVShcMC1U/2WGuKsoMaLjSbsKlpRBDzR3CFy6Voh38xjK9C7habCi03sy1ZGwlUtiGPsUMpARB/rN3FnI0Cxo4YWg3YvSy3OpQ2VCIpU78/0NKfgsf59y9XBq3HM2XFBmjgi/W1HbOFD65SZq2z52hKfG9MizdUQek5/obopUkGrORCAhTE8L62OCedNqNeuULVlqwnAI4t7Tja1303LL1Q/kbRYYZwk8+5GHhFj/InQQEzCFZ3qVg5a7ia5o8zBPAEKuiTLQbLoEZnOqql7E/e5wXdXPy8BocjIxOxiZ//i0KFD5O9T1j36FpEIcCAryYQQ4GVwUC30IyqpmOaEYvTXUsUOFhwlSeZYonkHHYkUfnaR5H6wjiwCyj1Bsz+gsEt0sm8WD/2vIA0teSXanbHDWrK8kJ4BmDLEcDpiBxpoX1LrvOTaYWHY2Qivcv6xMk/Lr3gr/7HCMJMZiQ+vcqNHoGsFB1Wht1hBveawWjROaGB4PWHYEpPxmMVBJ8WYn7zh1cYGWbhnu417Y22XGLDzFN8vHkGgs5g/J/PIWWpL8ICqu5CpYO0bopaozyIfJO4wkakbg2ISLuTagfGI82iAH6dO0XPyWmIFo3/j+kTm3f8Ld65mgCfzdqsWKRwW0RLOVgmnTyiltZyEiczFTRMn3KR4pOL+8vnj2QMB02jCtUs7kTK7FxJmATou/jd6U8oFWpnDmcBHOpSDeEcTvApuUL3LlC/YoKCahagA4bHQU5QUl8gGfIGoT6SfW+MOh+KABjbJI1eL0XThWJcTs7xK5SP1auNSEL8Plt1HeQ45Sa4TqrVSjUd2sB1i3rOZLURWblDEArUIw5lDAyin/kF8otB73PYw4EI/EqiZOUpSoJJpylFbSxp6UgNHMOuNHcs/F8jMS5kTvs5cazjV70CQN92j7KEmKBTuwi8Du8vuleBvLIv+7o2phiRW9D/kftQqOtzbehuBHjhjfmSfSCtTsSUm1fnKxCRbnNOg6K1cP0xKPB/nAQ2Tqznt0JzMinvyziKzvWFNeYeKOMwaHpxC6lpFSA/9bKE+IgWTR+zSlkOlq7u8W7iRjqD3w99KfEypDOiez49sTGKvEFhxd76yvjkVoxbBUHfnIgnTLu7upUfj5TNtW9GS99kAkq1rJ2GjVIJorLOgl3f3Z172rv5O6X46IlQlabDs4XFARZzqboVw1qgh1NnZ1olDyLsSYvdsdkGfdtxyxlsxTlHnyq2w1tntR7ATkV46OQnmnkhpxV8OyWYZ8cNS3ggicyIrc7g9dEIfCu8ZrFLTfhzwSCOaA0bxHVq6MFBIqM0cnvq0KNMxurHrNXguDMZ4e9zF8vqd+JN5QU6jitm14f0tj1lTgJH9WVofOsTCh5GQTawZ1TwbbSF0PPJ19RWwmmCMzN0qRAZwpOOR6umFD96njZHpM21N1JGqbTRSm4Bc+v4qr3pfwJNV5FT9mcuq+ymyLEpJkpudfGC02un/NL83+t61xIdEnWbIGiDMM1RnxQkRRIGlam99uOGPDyROh6McBhd0saA2CZIj9KGj+eKrK23wvs7W2vBmt5NvVQmnH4h/tMpoPn0VOCAFjUfN6d1okQRsxoPI5grA0GKsQbuneMfzU6Gmwk8UixJITDelbKwNL/1+28EC42f3O18w/+djE55/MdsEmonTSV0po9zEDshRwdffqgBKlGZMRtPWoFF+Rtal8ePhtea8oVYMjCAGyUem0Ppwgpmw5qUer/4dymB/+PNJ8fwdFuj3LHXuaL0gJt7U9PmnQU2yfuD9pLygFHyspdQ+eBgQn2NikETgO0S8rLadVIuNOPVRudQF6cFud52ogymQ9Ics1Dm9wwvcLu6C3Y3GNqnsWm+jFyXOLpY3/VSiyarbYz+Vq9ZOgAJ5OjmTnCaA28YFK/Y/cQkW585J25UqD6aX7ZNpwxwOCOaji5LPuCe0FDEqMc39jL/voibaHclU3H7UY+Q/ImyreWx/rhfi7bQFyMgdIU3vrLO0D8tH7790+eQxYmUmKdzsSecssTcuMWCWyKt47JclGc44mO12UeFcdaIlqwOFZ2+qt9itIrE3CkKuhBb7BtFqJW6NX+bJ0OYm7NUiXU1ka8pxQoq2Ap/4mkVoRUD2X+5dqtIbd0GIK3nY3pNARWkS9mNYpSq1woMbmctaxYql0wD67tpqhqq+otwevBeGa8sQC72cLmPEgSrNZdH4efcMMrZc4lnhK6e2QxpSc2bNuxHr6ibatgPUKtPVFxhtxnIbkUUCCXJYiwPLp6jPZVRR/1UIivC3E6QeFE+Pc4oAShDjBr7UrbQgxZ9Np8LnZgSEf08bcEhkmtIIOjpUG4FkR8oCjg0x1zlE2eztHh2fWuz0U9Te6S3KNhKG5xOOiUXjBxOZGZnzJHtzE8WXaP1JqH2HkZxoyjpLgCHXUA3zV1x4t6Re4huuZwNAQWmyT5ZMSj7AyeH2JGJ28DpNHddCNYbbGDiYl4eC18m2VJskw1eL2/Fk0PAErYOp8XGKyt9VtY6Dmm4U8fOGtxt6UQjs5VmFVHf9jzGML7uJf/SwuI9j1bY88pKCbIuYfd4uLWPFtdMN2kZMfGFC+SpFvmTwBc5TCU2PLfv4LVDbXTumaPilXqO2t6kItGEzqphEHBIeRY1Z1ucdnZ256IXP6cZZLMuUuhgsFZPnMKubaLhpsK21aPEaDvO2eErQGgPKvKqDIckmMt8NW5+N6FF/0iyPt0+c+cWMSpOJHoVfMzrw7hrPIr2YrKwBwA+x/vPIUWfmBq2eKnA+bfGep3bSt6OPEFd+H4dpfAgxw/4/6ghMtj4dy+spgAGd2u5swls8On4vIt7bzBtCTT/dFAgFYZIM6FSb8+qp70Tppbdfm9SeeinFtD94KVkVAqH/DdSdbm8IVVmqb6XAW9qVvZqFfmNCmp/rkqYnzEi5lpqCoJ5+raI1ZGXeacGM4wglq8/ZgGVMw1cEKfCYhv5qt2wOoSz+7t/BKhPE8rQ500iAmBzidZV939IzHgPHZxloVd68SLgZulazx/vxvt0vZ4E6K7YdkARlBreMM0LvktHnMmd3tFIPUA/XolYcosoNsZcJZU2aLM7Y+3MiK9VN9WGodTUm/e+xk0Zl0DFBkIfBUOQjJrwag5IKDoynA8W/lm/00VXroWfZSYnruOGJ7wNkna2fcP7pseLZ5D4qRcWTzCKQR0CSP7pk75NnNUrLqWxEerKVb2TuCclgiyVXAmFYfGJ1Wv4FcBHMYz4XtXEW3R2rJ168vXkt4SyXqeaAwNN0HYeRE3flA3wQ10PuK1WnDUCEzmNpFgto6Ehvv+Z65ZbJsu70NF+Da3yNhQE1NHwW8Ui+6gaTzLobom44OUywvFf807bEytVKqXXcw6gAF4Lu6OeFJ49vwc9pW14o2Qc84bq1HTwQxd4uLxoTwtlYBgadQky0eFu8gwe6J2TEYK3+WBDySL8iEid77Pam0oxPUNMYxLNifb9Nv9BXhmO9hDdVKTb6xcAOfU+jfMFhq2NZ+BEyTyJ3z2NotuUcuIug6CulWhFXCj+qKtJtDKpzbaMnYwKVHgHck1jwPF3KWgg6IUFBRFpwLP5Ne+Ljn9fXQ7yKmbwKnQ54CzaUVp1lh/V3+xKIkAOTKT/vawja2bq1LpPqy/sEDKm9Py9j1HFojriaChHNhlZ7lKajs2O4GPqVuHMu4TH7fXUrcr1wFhoNCAsjujI8cmSAEJa87fPLqLuuRPpzKMCiUn+oH62WZlMaCQIn5BbsIRpGCZcMWd+bYbDYVX9xrSKO2T5uZofIK2QrNN/bg/PraUnJD6S0XCCHC9SMHRRs/BTfraSLs2jLcya+3MXBmyG198BXoWR0mAGdeNJIm0AO/dsK1W4vXyhSn0wSugbF943x3na751mW0e1n0PFtFSull01qjACJwwHj7Pg4NGBEMVbooErxVNsLqrBqsQsk97dyx36UUSwbY7hhp0GH2+bufkjJ3zD1xuozkIbfImPfAcQZnk4I6HMkDdp3BQytu1yH8L+73ZfHJKjETj829R0BuYmJgsH+1H5x/ervBYY9K/pAYgub4RnV9e1kPBQ/JLWyp1K3S9CcOMvB2D7GwaMIeun5fcv5+cBdPSqcAVjzI8cGiIXbBpW0NjdO5MAOL53heF9/lcsC9q8UOx+CR7+nHb/wsLculCin4GRnp6xq7dchcLInktlRQgrPyjzTOdwHWEzOfLzRhX4kvHJPftG+dBiubrbVfKSBR4iTfcAAT3eZ6+aH3JIiYUNMvW3OWQytXrKyYG4ao+u7lzBLKnOZnYQNGVftMRC/f7gSTjFyJJrxjfxPKHk36/A/0opBU8y91RGYxULTSClX/jqWv0t22AWlkRA52IXngcicuLXChPIremLf5938fXRYpypt+Don1BwhJcs21T+EzRTyAUDhyF9NHb64NOo14FHsvVTbQ0071DX7IwLOF1OzPz5t0CQ9NfsH7RUFCZlnBzMfLJlOqdll16DCd5NLY0X7vFoOTuJH/l7EPqmtXnt0+8wX7deiiUz3dYIxWD2gWvQfvBAlyiXo9Gvtm2jPEvmLcVUwn4dSNpuUCA6syVbpw3GHzeD/7cHcqnZomhqkeN/JV0oLbkJs/TWu3C1ozgeAqHu11R8GhlMzCLJAY/FIHC7gtIuQWP95lTtEAlgsDrifPMzwo7hk4ZqEyrVeOtex3aKHZMkVMV63ZE1TTI7u/pZrVaihud/C6Jp4kBkeIKYqqtTpNEwt5epJ83m2URsnfItmCV7l84Txwcc9evk4xM1Z6zPEbubmyb9vJPL+VV/JtKc/LI5HIbtv5HpPcmfCLSuH/6m4EpVSbU/oM0x6U6UupNodnL7r/Wqs/GlpQoFkb16050nlzLgL5CGS3E436XliBm6+71/Vd4zr/JodGqXwXEug90RL9bowUmTdNuGb2WRcUYWCbAy0vQ4pZUEHmVBV/sWsQoEHMGGfUBxRnDSVN1RIjOGDjs9j4pbcFvI4FKvPVrDf6b74lVF5RBs3tTaHM98aofFCJbKPXYATkYVQ3ZmyKc+cElU17jFRshByR0SqjEwJddfQ2hmayGEnwtqtwU4hcbOX0t7Sx4kVesrRTpdg/IbhJfs5nviiXUz1bsBiMQY8NigHvN8rteARVdrp5uuyttz2GpytpDMO+w47Pc3tSYiyCoTvdWmmSlDlk0QhgQ7dW+SsO9cD5lO8cDHUY3AdrOtTIuPqJ7Nms5L+O4NLIzXsRqjXbT3PgdwCUD4/lVjMimwlkMmNOFXE2tvxa5CLqHc0hBvpFYLvqs0cwjGY+VPzixC69SvLb1B+X9ZK5PzI69xpXfwWUr9nE3mYyQjMCGuHPAkROcAL62f3pK55DpYy+MU9fOX3Hp7tTiwPYKnMRWBrMV0Hz+eMjT+NSfMwASLRDz7i/ffpWkKEzGDvHCRv9MY+HdQi5kqMPFgCMLz+YbHXhSxV9EOdPecicdluieBzs2Fx9qpF2vft3UTaE58TOjd+T5dtyqXLxF+eWQoL7n7CR5i8eFGdESF5QcxWSialCIP/aoixURO8p9Rxib4i3/t5v/JgvsL1IGi2Ok8nHyif3wHdUYAAsU5Wt6XfFxoXlb1BfsIgTzBcM/R+lLN1rlaRhizl5/1hSMXGfuc86E134xhHR2xAO/k0ay+5pnKpvvATq2Jwz6NTXfPazFELEzaQbwbVpW/U5SdkHQMkwlGpbnxxToj0nucbMbBgutZls0WMX4110y4sNSxAGWAwiqTnba7PEdI1rDO7OkxLYUVsv9vDAX8e016XBvFl7qkj9dahT2OmnVQiFKzfJKeIX1MvFBCwqU2so6mxUBnDpypEVCBTAygOOukKy3z3uERDSazT2RiM85Bgjf1pgqgutUfiOsijgH0y9VY+QSlIV1BgrBQshrBBF1NW5/+ParWkom1yE97Vyij167xBO/kHZbv2pQ+imWh1xfXZUyULvmosOWCxufDspdgWur0+NKyw454ZHg5HrADHB09Xms1PXrJN38jWytMJAnvkGA9icaR/SQRRX6Cj0vCpUDNTJb04cndJbPLyeJOy1OeqF1/QhgvLBM9p23CvDre4E2jBsPICc3P68F8i3S5WDvEosqK675uTzSfGW2EvBlS08qeta79B2Ra9C6N+QwRI1MykSonXPBQUayKvjbV4+Ao0B4hcuB0blTN8GNAoR0mIwCaBLaK4wS9a7nv1RNUdAdinY2288b+tQeyS3a2W2q+JUOvXe0+09T83qN8ohxUixv83h1bua17/OSinsUsv6JrXkpdzFQn3/ik1D1nBNi5NVVry29yv4Q0OEr+GThImdxQ8rPcivSDuh4VDygy6Zq425tU7HORen91dMcfyTkAWZBTMtSIiq+Wk/u0o9H7+oB8rsIyTMSHmzqRd0TmnVFG+3rOu/gh5JwoV3NvX6ggTP9JDu13vWm+iEFHA1kqfkc2bOAFYh8C6eKChBUHke5oEPJt5qKgElM2v3qVly5VaiCUd+imzwJ3N4I1TiYUvc/WBv7Jz7Lg8hKMNUE0m79CYsmTzMUzlLjnZvaUcSTJ8BGGQHKgsSuzCG4EJM2shVM29wu1vmxNkEQAjAlHVd/qr4CesUyVDAAYry7BpRWWAUQKnNgc5M7t/G6JhlNzMyrXNdqBdnC5XRWrM44erli8Xoj05kJtli/dbJ3St9gc62DK4Pvgs3Qy47vutx6XmySo8KwSG6XYHLRgMYH2UBXSaUfiuzdqjpljcQ3DMCZMVgFXAPWqAXcx567z1RR/Z5CT8rheFIVdGmTziSnlPRkpalfiojAj/EajIRZ+u5I1AFwm6XsmT2HB8en38/zep/838sECKta6wTRgYpMDTKChekHR0qvYhQPswZ7/sTwi4ZT45hVTqOPrpFk5iglWbQAb9PzYRMN9L02TAQQYVXhX1rsRfzsG8/C00zc4ke+ZPCLFQh+ASAI8Ic3t73g3//gEig3zGvW31T4mJBzgYqjG1h8mC/LhcdlNnKO1+t9TvsmYwelQ8TlsPCJhr0H68QU2GKLjuydEdj0ykNAhCLhP3Uu44dUNuAyrvgamSWFX1wlQtQHwgHHi1piDALsPmpK9LrOdZoJmARTGe+6lC3WhrSI/z3bEV5MsY2AsG/BfovWlS1Q4qkLMnLa2iyKuad+UACjb2hEQ3PZ8fYsPUOKEcW/bphqKFIAf6mjpEpf97rg7SE6owvWGHv1ffU0l0Ep9+4HYcPEl6veB3geapHo+rSyfmsh/Vw0zc0+rWzDrF8uBSjZNzZ2MEAoKxrKTjQ4Hg4CxNl+FVi3pO/WlsuSDfUIJ1UcbuYIxWdqxTZB/EVha9/Lq0surJp+pUBHuIwGODMcCbHPgthFsN/fN7wmgn5ykIC1isKzPz7rWxH8NrTehF50Y2aO6Lp/JsNsnyaYlokDihDVgBKrZ62EWYYb5W0ivr/P7HqDnr5v2Em5RbLIcTuaFQbxQxTy7Dq2ck4oR3DIWQygYPc1TpoA8nDuTrm6x5cxmYRDFbcSgYe0fnJfsoSegYjvk8offBdpWTw22jtTknbBO9rj8PTZh/Ccg37DHNkJNCQ15x40QIynd2ViVPRkYAcqPI4lWZVVaH2imUP0ovqCVAYJhoFv/jpNTkTaGTsriQuTAoJcbHeq/J1P2eUvG/AmhrWXFY8mLPVshU638wNH+OSsGJ9vg6lbfYgcg8oBpQF2sOoe+jzZlzHrCJwf1u+GXeEqiis7rRy2cSzd5ax675wRqLgzGGZvRK+u/SshFfDfIyC3U0ZAciueBBjWC+d2rn+QDAL02HGpPTSACLjQ43D2aQerfeoqQKA/g0mvy996mDPiKUbEhulnwAiGfTBgYRpsRnU+9e1q+aswlrLzegZBYeM1xsVrQF891xhoJksEhSzDM6xRDfIqCfD1xFoOuAsjDhpgl9i+qr1Hn0ZOulaNP7U5GR0+bwOGK+8E/qnNUNgvRqHFj79HeMVK+yBSxNuimwjYHZC3QtczDeQa4OptvZELi0FknhBw3omqoWUs/RDn5iWiS/QfGNEdXADXlVi4AS/Y/hOZri29j9WCfD/mkDXhNXDz1VIEKYWB9Cx8cHtMwaGfwiSnXks2rLbOlpfaNuwcfSNn7+dEIsjSwUAWQcRdrpyl/VBgr6/lr83HHXEptAarTKhSuuryPfWYqp0fPqxf8DT8dZvmah1DoW1WbKA0hxa20TkOb21Ju6dSmn3AK7F3KdQahh/D7xhBuRR0D/UsfVRmVbU13egObGKpQL3hRjfGZYYaJQlR5+6U2hEMC1rHVxxuyEyRayJ9yQNvoPdh8SX2NgqdwIDJ2Vl8it0eMfJEwJuSUEqIMwXh3vRLbHqewfM1h00Ds3t26mR+TWkItXEWRLcTyFK2Il0lVKk5Y3gbAi2fI+QZSXjCe+rmIJskuMcKEKeq4F1h7rFyuvTylY0hU4r71GjSxZdp3GmNSVLI64fFFfOLZ0habrVi0qLyWWwslILRDNeWWx1BTPCUs/bLpIIRscc5o9OsnQupQVRRqqky0ncVPfZXTAoAkGNnjW/4ibBuobvylhBEdruKNIbr9Z0z+a09/RkjF2awqxqRBiKgMgyAl8OctGJ0dUYfTr4CYk7fK+ytehsVX5sMoWU40+qmy5YIUpUN+7nYUs4OZkbGDL65mDS90zwIrCUlguOtBprvqZOYTermfpli/LszIDr9OI5hxdWjNSoFguPmgt59onkXpNOMjz63gU/zp9LYq647T9CAVTzLKE2RI1daU769QCpZji/PvznrlrMiqS0BIf5hBjaQx+zmn5tugzEFzP8mQmOh/JRy42oFMSs6PAxB7I4wR0k5GR+aoEekpU5tofdxSSni3oAS+RX2YchWs6AWz5BHQIuH18tYkxN+9vn57cEXZ2BF+ruWcgjrd80SQwRFv1n0eNiU89TChKBeKLiYMCYnYIDP0SqLQ9ErLtqJoU0QVdYqEx4A5sgt3mZZmshQtU6hy9JFN1FxvTj8uBhkAG7zPVKWqYSmTkLEQsb38cT+6A2WbrJFEOorRPiX21SSrKEqOExiUiP4kTbKKKSUYJUpqGqWwuZh0axIfDz+iA+zYfhh4w14pdTBvR9+27iJHsqv+vWQJN5PnzpUkEPpQko/u2+k/vZgXI1Xhfs88KpTj3ABYZDbqmnvjbLxuzlK6rjzWJt2X86YyjTQrypI9HpUcoTC5Yh771R5UW+ASL3ugg2dRoBnKYMuAXJ0IpB/Sy8U6BneW/GLPXaUJDO7pFVlE7Hj4qYPY5C+p8CED+JXdrAJGitOpZadtaAb1C9B/CEtpRwU5DVK8NXonLkuIF2LxCSwQX2C7cvYZBDNrc4P6g08gfiCbq2WOk5I2LSUwT++ujJX/xZGmW6oemtszOVNIhwfnJqFUFKAw+8m7r4q68/kOYqTy+u3zdlWRUpbGwAaDfciku2CUNipSpVuuAO7A+yzzoV0prj5w4zjnq/HpblI/blFMDoGqu+uqtmLMxbSToycJnrJB5znCff9qYxSNm4MyTxvWj33fHxbqGBI6L6tx9o8AFLlpJfIk6o2BbqFZ2xRY9kXuil9iKx3ce1mIsqSqcrSfSjAQmyZVYpuNGci10StAnK//vwianV75SGdIkHEHU3rOIiuUHC7ZIlo+jSK7eACoQSGUXKbq+MlDGQY2c4/dVcKH9zN++u1lXqPOnWBLNFqqZIorwQ84Dc7AAv7yL4JJoPkJplyPLp80unTHQVq5npRh0u/DJTz23HlsybosAMpihJKW7tS/Loe5QFQdZC+Ji6t1324yeTvAMYNiZbjlb30JreRnqAPHJrmUvoRrGfyXs8mrvVrzX+KhAsoJ2VrSF+WHpegSZs6YlCCu/xLlRNQC0pe6PAdUPe64778A+fkOQvRbYr9gUnK1rTDoLNFa3vXC0cLCk1EPguH4fC5XBE6/8sMKYmQseAhLlan54PyGQUQ3bI6ddd8ua6dAGbx45SR/0O81Xz6XXtf1/ztrgEYafIFpCOQCbAkWaAUr1ck4Lo5H0rUScpllFGkr3QGiOr5ik2fZd58euwhKkydnyGkwQsleZfeBMJvlwDJAhKx109caSUcwsR/Aa6vL/tfAlL+zbIti7+C7hOQvnvlLUVrzZ0GbukGAZ9jWrDuHIFRqt08Sgh46QqIT6EPSYZYai9ZIXr2USogok62w25pzx2pmoXwTg1mCICeVCBAFtqmRSFlMDn0368jg2+Xlp8e3OjlEV8ED3mjuOD+fxX3hT0UYw9UKohIPfL//wTudJvGDUQwCStK4M4q+h4Ezojxt0thJBKR3Xcj132ex7oeVairQyNNKFceWm5rEqdjt7XNnvDDP5TB/ETmQ10FAWKptZ1uTFrqYnipbzkIFmqBSUh881OvpOFTPsXnN/I/07PDbvo6Hf/vF6BQUwq2sOdI5CHVuJCJoVghRPAb/KT77h8vZsQz6l/uS7juJkYWgC/D2RYvT2wnBS2QyB4q0I7im9EjWmx1PYV6wLUsYYlZkCRKug8MJLNkzYLhXT0eFn749dMxrr5Zbe/u5ubRCF7Fa5crdg9trvbM2Y+gnSFdQ5OLb+UT3fA1wQiwmTzibgvBR2Lx0aM6bp6mNxTRfAGxQEDOyJFaxaBdXcpkC/TQ2nubq7q/g36cXjxBL0aGVUJ4KSV2qcSIG/CCbLHobjxIOAps/MbhVQhNBhNl4CTxhGi2G0s430KSuSyJ4blak559KjHrT29PdLlWiSldSHFwZtD4T/Oqz7DI8ywm6uAZFEb8kZoiacdNdWcmojkeQM/zLFSIf7m7xVRUItues2l3mO/fD+ZT42Pl3IiSUI7Tts9y4wNN884Pg1BaqzdZrHaC+g10dKT6yWE0Y8zGWAePbYao4PUP1WK10UzSG150gi2PlJmEdeIuh0RiyfgLCGD1DyUZ409yUtq8z840QI62e/zm/f8yzoAmuGnJWwRYtmPnwAp8RaVUbcwkeu48W4qLvbjMCBPSjNqTqkas4whZeMrhuwXrNygKPthyRS7Md+kV6/+WruOCL+Wy+ZJffHmBfq9UxOJckIfRwdqDEk5sg4eoDL3x/IblQnXJqSYx+nwls0LDmF1Ri2y8FcaMzKGwd6zRCWyuWiYK/zFHVApVCT7ANwyJGAib1Dh83bKfBidXrf35+qi4M1B+/VFRZg1d64bl6yClO0477spP9ZsEplQW/oPVPE/5EcClHT65IeL7p+kRotUc2wC5xAKvo3ZeHnkcCFVK9lonxMhi8AQ9whVmph+8Q8nUdEZlPxzbeIyZnQ2mpauvoAecRJoMv3Pm0hVwGvy4zUCusMaTDg8E3IP72l9L2OiLAQoZwYKZHt24Vjzc2Z7hX3tib1qvBxrtYk9DDtWQZ0955Y1qJJULvjX394NgjccHDjk2e3/ICT6ucaXGY7uAjfYa1ntcmFHycyQ7/+MkAz1utwsRtoHC6dUe5M4M54Ab69mFpmhMJrbCUjD9J5Z9ywKL+SmheZRv0jGPf7v6gNGGNBHO/nZwn4kbUUAxXaMlgELGhxZrBGytMSYxWevJqh1Qkj0N2oac5lsV6/TuvAIU2YFQ3Qf9lxzN6aDLcPiEB/jPfhrCcjAx++0kATfSWi3AMLFyYZ5IbiVWGbUxat6LMkTGtsjyAbAsjKNPGF/nHcIU4Os0Fp8rNhITcpc7gOjk4APF3DnRhg6ozSeLEOGBigoloJsvyV+M1wD9/doP6VsVh1U2PS/FIc8zKnaPHvlWGF2N8C89uFEm24bnDiJTMef39yFrRVgTWRGQezxIv9S2AKuFRUT5Ap2hTLwiWvu4bfTGgYyg7iQb+mrW+ZombpJ4UZ1BfctAwHRcbFJTVoW30oioIRJthJ/7PJ2hmJy9KOlZCfoLaPMvSDSttpP4FydIHAk90n4yrbTU0EC5/cJPbYfrAKRMwiUmr2jKPrAKQphtiyS4rZ/2uetN4TQwMBR+q4D5gW3qmEZ9KzkJdeqhfAwRPhUk4bmjoQxYJ9M6wbAWdlOpD4M/Ewk0T02DjPORjacagIYhjLbRPmIH3SNxFwHv7iDRDd504T24GUCNIwtXGtqyfDuPd3j+ri4i4UeiJjSeaRnbMdPSZFDgxC3JyU/0wiRtJB6QOtpKFMLm0Fc3nrdKTwvemsVj+hR++5ksJdZol32jDYwGIqrik51DAgS8bcpYkFQcOzc4axlVuGPUMOM2ikxQEZGqIKIThKRsut/5r3AE38fTIiE3fBqy1k8wjvUkAGblTJkHlvdo4qUD8384n3uGazEa1OiD9pkUBADcymIGykKHLMqp4ETqY+I3PeHTRPXxF3sjl2PPTwmDtnQCi3u1JDY14r+8jnytsWh3b+Tkc2wib4AGS7wdeU3Li+i3bVO5f9KE8rsstVtEFcq/jU0X39r0iLGWgRAs6N4UFv9fBtpa204M3UWxBcI5/wZZ8KEyeckT0oj4mWd3j2aSiHAAJ//qpATLmKabP7DH7wiXCF3IOX3rzMxJ7gTx2I9UuXYMkFkbz2fK4K7nVOCl91epqpKMK7TzrFqab+FuqsK0jSi8RTpQ6TpF03nPIpmQNLksHgX3d8JiS/1F76pGauVcGeTL+s3OeNFYqVeKX93Q7o685chOnfpWBHVrNHz5elOFkKZydBrC/gz2ZY62DRy2kxj5dRGOloL37N1dSqFyGzx8gvv08n4CQSSehXfQPqY42tKPSAEmS91ZzhlOlRTqseW1hsU8KmBi0vB3ZnL6yZ1ye30eSQRZpFqP2ScDDgsjU9RzLj+mvNztoXmFq0J/OurQB8c6wIpLBBOm7IJCTtrPic/7t1P572lr840ngIhFW0lGNhZ6IM31aDWvFg+IiHlUQAB3GtiDW8hFh/uHO9LPQM2oTKfDQcBR+oYI36W+HOUvHuL+p6JJup1fXOABv15FzxXg7Tuzy//4DRnPBLXvVEoIAVaeDHRNjbv/0gbgNxn2SLS20JMauRosGrbK6m0etmrfA6L8AL5w/9g2dU05W0aIA4WqGznY1Spyya71CXPbhIvqW/gNZuA7bCGEGwxR77IOtRjO2waZ9bvJlXUsA+o2tQqEW+wJB4Sk0NHY0ctRfNMazRMZQyPz7t2CpaxTsj9jdYWSvLkG1exPKbLJv3ARHLsjUduKHLMD4qxs7MT9MBE9B2fDasGOVGF4tiOqEaaUyHHaPXIP7ZzznFzUWwsJZYMJFxtMpr6lTFSBfYtj0U1SDf/U1nInBS+PTxJQPGsYASOYKOJntBI+un+am3QWI1iQV6/fyLvZ4GLyf7HCvltjlNevDm4Ee09GkvP1YOFUhwfU3WCeL2pG/MyLr9008EvqH5gLlRE74Ld4DIRdi/wiY6sMdDyEpRcMRQlsy5HyfChesM3LRt43hi6VSgFbNg6Ncp8Z53fizCJChXS9Va7n5N8clZgL4EIPKnm6aLZ67myg5CzWnK8qNibcvxXKmwXTxCis9T73pcwut7TP2A3H8G9FNoawArk+37uGGOprJByuv/xYrQvxdzJTwfZBIBaBVY6OfprFQSDxuVE/ddUPitrsjIaHRb7ySYuZIomw6RLipjVQSBchW5mTE+xYYKWeXRrIqwhuO7ntUDzi8E3DAl+UpnG99a6mQ5Z6ilQ8I6h6/MfwbrvooyDT0b9KDdpgJuSjHLyRuQo0ivl7Zi1//8+U5/qoNDMyNtQWb2Axi77ie+Fj/eqv1l1e/ZjsibKulPYllOFNvaa5lHKSy0CfknUxylr4gfk61tWu7rvr6nzTeJ7p88WKvjm8DWunNk5mM+RExD79VMGQ23vRnIkmKGLrpLPkjyIkzs2ZA15e/HbHJC7Cu74epIzu2o7oyEgP8vFnRZOG7JvNDJrXFDqpk5yZUmFl954p/9YXKP3qC9ovb9+jB8apUfgZufSM5i7kMdmmER7/oTHnVtAESqxExFXNLqbz2LWhkiXyA80a+aR7iSVRP4YmWZ3xiSDbzuUsdeiQBmwMdwgqhbguZuICX0qB0VGJrlSzn0F4e6FST7aSJPnk4vu8U5nmXY380eMhN6gv6hBy1k4h8BcMCICbAx7A6WD1IaF7WSj9io7ZG6620Umc0tD81T6haolpVscz73WscqSHu/Ap2j0OIBe1i/LctAC0p0QrYSDEDtItokIh/aYJyUQ5A9155LsC77x/KpxxpKR2pA497nM9nCM0sF8e3OkrDeBKkT8fu7AF9WtjEyKll8b1QQ2g/axB1GPRbLvI7ljndDaVdbcwt+HEGFeG3hdyFVtPARXBDYP2kxzDhcVJKTPz6jGDvaqaZAFD95POF7/v3te6l68Wp14x4EUo680knamn1tZ9uHQOseHE/IRomMq3HDXoFjvyOtlGQbaroLwnoo47Ff9xxG+QOM3PaTktsLPotTudq0uOS3rPGbRMEdFDk3YnpUPFL1T4B16FWLK7iF6HEg4JpKR5Enr7LZ34GPZOimjJr0WRiYOIZHLPDxmprCRnonYk0yowYz4JQQ9BwAeji7hcklytc4Rht3HBkiw3L7pJaJ7xGsf6jez8tq8BlrryGvTsT7BVMCWGaYKT1COxFjbtT6ZhnOLwDX2hTfgEheatiXJzcG9q+dsOqSA5jOFQ4Dsj1inu+rOzZKI43xBtaGc28iF9NILwhmGZ22nPky+z94DEL6kAZMA5qLnd+g/T2giul5pUsygfybh96Inj55wi4HjIyrdpKecHZn3BBSs1fv2qC4M5JNiEamCxUNk0EllGAhRruvwnBJIXA7aRTMapxN2yXCr9Yb2DXpMl+joE+UJRxq+EPYUoMAkDkSXyZyBDR2duYHI2+YxL7Yf7l7G5+sBJ4Ww7+CswzH+i7sOL9dY7yVh9VT05ZF3GEVoi+9LMFiC2sFfe5UW89WPY1I7wtuLOp/rY8yajO/t0MbCIoAV/W91CxAWDSuDJR4Bwe/dNIrnC/B3G9aYZGU+KS3N/b6qf0qgl5MH7dkHY8wlwLJUOzbbDz2eoufuN2ua9bKqXe/2GFQflwRB6idml0K2GhM+nN1Cnack+CPPBoeOkp9Sjv6ZI72s6nwJ+mJ58oxwAs8jzchYsWXOIwZzZ2rG48Xc7fFX2itOSu71Wj0aUS2crWsFNpauV9JrWJCQV7YbPGyhfyADYdgdYBO3TMvkuSEwngjtnuG1xHNM4N4bFPEzAXyCklIYuQS4GccfE7Ao51Dz2ixhw89btdhXDu1sfneDRA+snjG8kjZRyerbdoBbQ3Ptg2kWODRRtQUM0Fffy9hPhiCuj+8+KqGxmdSt2M9InxZpzvsWvNOYIs96zYlFT/q2IUVZqHQMqv65+N13Uxk0mWpfEWeO1ozhPdogGl4Atm59jJ1NqaFfKCvMRcIPhcPlf5+t5HpIyhKe3jjdN9ZxXwFGppALrxQPEWTcYnEH5rq2+1tF2udTE7ZGmqZ0JSC1Gz705YcsB/zBtPVhuKK2qOIIy+6AQaz7U3c3UdVgjTbLmQRKT3PzSKAiQUTmUHXU7rFeCqVQVB8n8vdhNpuqSDgg0k9zSGBJusGsC5+E7j2NUvxkRvBF9FCx+wDNYjzkDmyyAaSEIhdIu+nEskA6I6RTFyzP90JrpY96Q/yIF/XQFVYIrJIZhAsIVms4oF4zlF4PJ639pWzYrIEWmktf7uQaNIXUkGGN1tLjvDLiwNjhDhDgoxbPKGefd4U9FNkdGWq6VRdJFUBCFXSHoMW3CKB6sn9nZetAJh9yzMNNNrzRxj34o1RPaAlcLIUI0NTIvrA6pUE8BtzgvBQmwyvy64FC4YsMptqki9M2uTK6rjPE3qluvTNggZqkbR9AlRePOADQyfytTU7JX8C/ovRLweCFHeUwVqrvcCEvSI22Irl33kAZ9vd4GZFmYVIGC6yeSkE7v1Muu3lbpLahC+vuiR3OvTqDOV1Q/CB4amfTiQ5FYARQjyw4LqH8S8OQPPEtQKxRKzMdQi2QVWZghjO3n3wcgFiwhgGyopJVp6i1fH1q8/RdGxEPJnft1YQiyOK7+pl2jyu2ji2w8ArrkIfBfUBh57yScKMuco7XH9SbytIRGzQO5uurT5Fezt/1SOtGEyljEK7TkdgpS9NVdOrjy8LnZ5neqgmqKTDX4pRGDL48OcAOi6Kz2DdL+3qauJ3JWqL3Bo7u5psRYLBp+3OUs3Es3n1XlRYucVZSWS849O/rVCJcsPLCdtmpsTt//yJOWNkDwCZ8f6CPW64VSpnqw6hHpZRRKXXY6KlvbdEuR1kV75oVkkx1p0iwwUw/nSM165lo+ee0WfbNK5dad9vvidaypPLOiNstc0L2xV51Eo//4P8Q1K45HSo0Uw4LpbCNh58Gm9eIHb9ZQGY25LW8RyDuzJuck140sS6wQrm/hKsteCi/zL7LfNU+UNd+WcR3N2ND3jfbXz3gwhyRwGnd2BJeOvzttYrONb/EnQtTsiR69MqvLoMwi8soWmt4pgw40Vda7P0tuCcppbhcHuvMMzsqtcaEg4uomn52PRRNnSmjJJDn4LA/VnVUpNEV1y1u+J0Nk4wKuqRnDgAZlR948XXDeaC3hb8mjmbfCVPCQtANQu7D/47y9lzN35RbCEdVOWr3Ap+9sbM5QOG03ghkyzgzdHaGjpMqk+47IZtUKLos0I0Pzl0DBQgxkiGQjfhHbnda4I8Wv5MeNB/wYb1BD50JcuF1FOhdvGOBkz75ndYvpK90ItiF4ZLuScj/wRzuDBLiLFtaBDHWK5i9Ux7yKqxxN7IyekQhM0dJEOxGeoInnttMJrRDL3wwEUtuOWrc07h5SCjNtoNvDOCSjNN0GND6LTD8SpsvfJ3nldgxS+at+IirFwEAGZ/vcPSk+6dDoxNoVNwWPLNLLkY9pv3deu8MbkVKdPLeVRsir+aW53rLzcqg9bqppHlHM+RZLS1sEf2fgby9lS3Rm+drqFjKOVuGcHyX04sGSiTgI8yVN6LD2NiIJRsNUYmfZds1+vT5Xiz5xxoQAKHgplak3/FLWzmpn2tIbdnOAHOIaZnkcy6Tqds5NYHBHa4Mvo30Se074jd9fRYyYhB5pae0FOoiX1/osqRIimahQ1mOuLQ6tuwhKo9B/viUKdZ0VRZBjo9B/l6vbLoeleh2kB2oJTKsHPGaoiLaUgbJVonvqL8Ghgp83cs+sHjE7T5QPv63+SnS5HL/lKE2pFRMsWmBSVNkAXxdNmiHHnsTSv8HFb8+4P57M0LOUDPbus1oeVxWvoGVnMCUK+5dVS1G2LYtExTtHeqGZxJcpUs7rKX67oQviRINpXVCARpm+OpeTkBJITCQ7MDhALPwR/i1NVlvoBBP72oqt0g4j3A50AJzcTYJqlLkJWrs3gbrQ0V1wsc+zio0T1YNoXwe36B608jkYcb3ExQXOknDFdSFA7ra8axe1lyStbqe9piFrvDuRZ1wt0WNMFvySACZ7P4N04OUdQlaHvfuKIUCUhNhI9oFUUGtTzI7bKz6LwHGqXn7r6TIsfsWgiwSqQ2MFc31zG/a2Mfgn9Dxk7zpILM3RdOhgz1INgD7DIhrh8BemPqeH/Zkc58cvGrTcm9eNPu90MrPhD7cDDOJhznMBGu7O5aIc6ExUeYySmtAJgXIf64iWiM0tjCePsVPZOy6NFCP+DUSKzcbK6wC0F2nc+RjXXrKiSRG0xhO3R+oISQQ78k6HXzaTvUR8FK1VuaCOWWRqbkjIrV6SbpMrF29bifN8dViCdfP/thZt3rEU3cg87MqYqQ+IKRAkBYbhdOiehSFK42TjKhTl+6cJun9uw7EEtEVZ8FA1oihE1wS1ixHs02lIl3c7D3kIKmX0kukmSK/NWYguVakR3HTV1lN0zTgvAbOzR3MeXp0AQz7eOPFtdq9zKZbmU8C5UnhfYA7HcvM51MIMmFDDw8phDRtO+nCOtCx0grocWx5wIF1XUBqgAyzve860/Eccz+Cr27b2594t3MKM6nP5IfvviYwiYmST/Mz+jnQDBuW0+8Mu7xCIyci49jzdGzR/pmUc0Gzwswjk5p++gvPd56Pav+o/OnDmHDbT1epHt+1WEX7VAHuc2kJYbirVknyT4Cm4OCtoYk/2lzGi0fpG9MVKIhQONysp4yBdwy/UlP3AC0C5KTiwIm2R1saADY0BR5P2fNdcC1F+O8CesRpeaPi7LlSb+AqrzN8vJRbFsznBMXBrgwJN32n76yREUCUz8QB3AfeOBAYHgxRKCVOsUKDUe4aXLuZXWzjjOCUSqtmMQ7L+sO+YHRzyctaaLTd7TcLQNWrALj8nPkbqetWk7Z2M1JU52CjnExDK+ksXg7DrlfuSJfhVEN5arFJopq1fki7Shh4mFBoCFENiNwXN4P/2ZlZxH4J+vcl4hZUl/3A5jLYuXqLiAG7SEERF+TN5CPT7VYomAKkerhzwDObXoaYBPCfnMDiQVMkgoZ/6SaS3S07U0NfBTrksM+naP1RCvFYZBaFLx8f7Nk/3/BV7roq4J+mUwTTkxmTrjEavOuSIFDnW2uFbKigG6VtVLFzQ2s+68h0yPErA/YLHzeypFchQHEcnlwQolkpmC7c8Ia+yFb11LH5oPHxGWLjR3KRelxzJNcZ2FZs1IBfWSRWc9AusjR4ZRguFgUiiDGCxpplSGZ/7z7GbnEX+HqccjNYQObKzEB967zjhbPo+Wd2eA/2Eyw7Vdpu+TDF9bAN3vCkH9+vlRGDtJB15bxjANCcYgUB0vQPsW8GResF9Br+7/5KUl4dx5yWl0XryKCCtplb346VUs68n8GgUfqL+/QhZqN398b0hh1sc5tZkr39ZaUyBavAZU8UioVa0/EkcgUI4feoCeXO15k3l7zoHLjnoxDJf3agQNMCWCz4QxkrAc8Vi4i7o0p8lTOXysknnRA+K6Ybh7uZROJWZV2GNq39Zx3+T3Iv9GO0jJzq49T6D5WUt2zFNDsIxUYYQRCo2zRCwSALSnKNKoQAqur1O9kbAGM3IEm4x7YH/SiGpsCuUz6ApGdcXOT/F9OUOlG0s2bfC91LXRwuNPGNWX3VAodoN7m9UMWX9HqbUrsvWaTQlGE3cBd8Y8MnPtVigBZaA1PYfZ8EQDv/SxI9S1RB46kuuBDWQc5uk2T4Q8mUsZpQ3pkWsXK9ii2XE0E2CnAw7kegnhn9IWaIde48KD4zkg9s+y1F/0WD0SaG3n9vBjx1w5wli5FrSo8a1mKc2VnlRDxVRRkLGnyK/cPeytKv1Ik0P27jANHIzmHcbkPm0+x78SLipJzXscDAVdm8HqLx9cuBo475s7ojkJvl0wk4fOP7a3KUD6DV74i4vHcxwhP3PmNzqzorSbwkw0Pv1O5UO0mRnVLN5UhLCrvl4O9QzyXBphMVGeWM/VhgnUvOGNTmV/HC7MqzCXj1NVxJw4m/PylGcA8ehqmq10owOtdYK9k0N4v3Y3PDAjSAfd3gC2XDq8npdwWZI07+g/vQ+xzW1vRajYh+Sf0ZXOT75RuL1Jh6UDGOTy+oVrOcD257jbEXK6KjmJt7G1lL2QxdHTXT7WC8cb5vjCMntIjdwqpy0o80JSs8LyiasukObkBTGo96ytJu9NM9CzkDtqmBnXtMlWL3VBvL/WtXaoG+bhoxrgKwHZujLn6N7jVh0hZZHIZ95l/R+SWd7crkGAcHV+/YMRTAejeJ/56RPMzd22wDCuon7ksBwyXW6iOKwufbnei838ZmN2UIix6NAeCBeNDTEkUZng5Dcg3kIehDy2pA0ZbHQGNZLmYI3sBw5XnbNFcbgrgYcw5jxgqCuLeswdJrKotch1ygbCt8jQt+islheP2XSWZ8Yr6HKCc+EH4i8vYXIx8ta27ByGtwj/uXs/tewhPWx34x6Y1ULu40jCBHJ0ZcscR1LsquhTqcN4KXf6LXmMl0b6Isp3vygFJuaFmntqTi6KqOkWGaVUbwhEAK47WxkaBA7m9nEWSRpZH+cd5O2AsYEswjsy9uljgkAi8NF59Q7lDlFgu40zFWEtYjVTSLtsMQfSoZqm+Aj6lO+K7i36/niVa3jg4I0OcU4NGkZ3b+SGtCF9+we2Jy7HBFT17hC7l+vMXuCPGtpXEknKHvuyKx939UzaWMAp1IjIwm81l4lSL98pjt0l3go8Iue4m73ayf9zJWozOwZ1XU+TX6f7nT7QgUUcemiB1e3oPFIzZB+dXlIl9rjXzl5WMEyQWa2DaA12f401ZPtSwsXqfbxodEBS+vNGvRYF8I88Slhq5Kivshn+JnARxLV3wkaGdIYFtvNVn+/M6wisI826RMLbn4x3j44kd4ZvGRcbX1umGvzf6xQaQ57kqZWwOpqHUyuAOMuDVhiyLA9RxhvGGsWqzxVKYjv1mHGcMaisw95nKZzVZBMX1Y1KzN+nFxKPZPZ97oUUtxHGNM0We7Y8xB2tlP19VHfzxOT6i/UQHOM2dEVFFjaU+9/V5EyeMWVRUr6O0BptOT4Ti29szvpzekAOuyXCW/WZmKXUK9rgkz/DcGy7DRt3ez8Cg1/SQ983+a5dynkbIz0lG4mqpgbX05meyeLxX+UVjCcWiyFW8nQ/d+3jAYLP7w9+PlTOKE4N+zbdsKDStZl+t+QutbZjSXlfTaCGBKykAQvpbA3BOktR4K3SxX1aoWW4l+vZfOAeTjlAlxpckuEBu61e9N1nKuA2xaTgsytmYU9Hy0L8K8VjdLZfaiwKDSCYRtCEQsJGVqLKlkLRg5kb6Beui4DLIJsyXXH0MBg7wEFYIDWbxOOMr6IOphg05WP6Y/f2o3xdu0PonBDrJax1F5mN1H5QXS60dGFt59iB3X9aYeGadOjtKKP+Y8yryedGZT0y4SASjkJMxGsG2VFEp1tgtQcbcc64mzuHZ0Mxc/EKBV9JmPo3JZ0pHUNRYl/8zY5tA8lkOkPJA9xBsBrgt6ZBP1Oi67YfGUaHRcfOo8XGVRyHkO611C7d5dBPdjdup4rvmaUqJ88COEetHVPMxN85WehGevEyC61fDdS50eu//W8MdPgGDpKZK3WG8NFitmHGPfC6MH1WNoglePIYsGWNYpT8tLCgtq4MvRAPtEl5eCNqERzwFutIGeFS+5fhx7nctFn7EAYSKqsT3f7N8WcIHD0kmJD58w7UEufzs35jSO3AsF4Ir5GpgbGpRO/U7rAtKK9L9YFrX90LgRa+pmmYpJDhpBZydDcj+APvP/lH7z01SASnbTkRgQ3tczDtv1DkgZqxwNS7Gpig4QbZp4irWxrg38eLhQ+xvMSKTp260nEgaJjatmYkR7hTaKw5vHTinHLbfS23vSV14gXYaV1Axes3PLcDInInlDbXA7yw+1BlNea7N3ZaQ815Y9Vl0/wCaP15Xp6U/ylBg2dC3PIZlRBWXuvD4jnIYXyNQliVqH7N4pS6UnBg0r6xcxusx1UTuyLNQPHx+1lZZ1hqYMWyV1m+G70mlxMEd0deW1c9y5z5ROgh+TXg2Aukt3TeuRlUx1yA6yOM3ZjTDy+tvw1Z1siRFOiBustzuo1Gv7z7NtkvhcOQaodSL1YxQ0EalZHFwRG+6A3B7s/ueIhQyQWuvbCdQIa7nWTVGuLRGwEwbMpVcDkbFtgAO7khG0BucHA0urz34FBI0917mVhsvREuLMdQsBNrXrjysNwbSahpLMsdQO5dAGoiq6nyyAQtzNw7QpDnjrJ+AMDGxZ1I9CgdyK6jdSiSMredkepyMHefMOGaYXWGA6nAKR/BPmGmHPZlO4/cJc5og4g206Wzl37V4u1Spyz+nYyksj6WyT0MCamEHjmezWTm8e+zMm4VWYc3NHLFcF/WNj7b2T2StjfH1cs1e/pPVaut96sKlcSffGNsqfb8OVD/R1ZUxbNjMOGYaihGTvD4an1P5b052F3MZwx5azQmEgqQ9VnLUR0+7TbVf9AJfAkNI9d45F5rAGziA1FnHZapfUdnYrEWuT5EUw1QhCv+zqKUnxriCoedBawF4Ti8ivZx3keDN1BdlM6Q0qYfRJUhKZIPmqQfEB/aV/nJFbKS+9XmAiV9tHneFcjDYykgfcOqB+XrLKTEQ/DUvV+i6sod8vJ5IzHc+ZwaW5Ezl5sErLw8MXWmO1GlHk0FJqAYQHVH86t7dcSWZRoKdKWEeUJA+HbJZifO8bIuuiiiiy9fehWU2290s4e5nEilSlMHjYUYKe8qOlLjeklxeZHDJ/NDiDQ9DwEBbuSubUkHK1tkYCCqc+IqVRiQ7vZCGuidTzB+qrAefjlQlMbY5j4S2QMQoR7a0D1PHDp/0u5SnLgZg60apYjdzweWYtujJK2vUARoHpoUFQM6SdGtOJgQB7yT+lN+vIa/VowZ1vYL+27Ta+BiuWutRCwZYzTraTRAYaW8pQaQJGxk6ia7HAuGOy3ARo0B47ieNw/2Kwwqpc2uGZjDf93gOGuWH8KZRfHg0KeXi29mxlNa2AoON+xc3M+Ai3n9p0Pp22ziTqg6hdkpGcNIYOBgbPr5QIT8K4gBUas/1rkCr0sZ67MH0Iwt/W6wG+ej6Enh8OyAhvQj0+f+/X6/ZqPyLIygKwTX8xoWTAER2aJm1qMYQ/3jyIQ7PsBPSYat3m3h2Nq5fSK8z5GAjpIlLTP+7jgfKp8fl9hbXXNN7eT/uLmFjS5n7uqS7C1Z4sQfGE6YgGXdYz9YkDnM3VL6hYHus8UK0ZGENUeUcNX7wYxp6Y02DGka7qoAorGq0vymf5DnjBtcM+x80+qk7fxnuUKcCwKz0IuzGHzpAByOMMgYctPm3zJ8a/ozD241/yyICYBzHfUntpMimrrsa20JUt2Xjax7jJHZ85UCzoeVRAZMgtkK3HBUsUZjC08jJW7qeuANDuF9zLVHP6j8R8vXv47kj2cJ7Sj9UKTyf6GStcybF/izyLsAGjVw4Ogc+lQfsJJ3I5j4OGFH+WU+iGqsbLxtnG5H0o9d+P23G/rn1csbWnvvWF2BUushX5SXQlxXgAbxTmWXykqe9I6lzizqEwGiAy4+XVAlozLTaqUJ3VfH8ekZ1boCrR9cRyemkP3v56eBZYf7uLPRygOs40p7U9+eO72MY8oS38TIQ80COSVEYKPkcEPlLW15Hyw4GFK0cedRIodpv0G+jJJUDCrfZb8xvGIh8God1LUH5g5vAkeCHpNVyhTaXJnvqgnSD/3AoTIZuQ6nHQhYW2CW1Bn/F34xkg7Yu0aJ4GQtGfXM2SXBG+XTdwSvuSnJdmsqnXHgAEuNuH+HXMwBMePcnII/BDA5CMpjlYArFCIoGYE0Qg4Nk3hEmIhkIDkL7XZ8ixnpx7jrWRc7c75+BpU9MO5ty8v5WYiArhkLniL+221Ynuk0OZ4tpVT8f5uJ6OuEqX7diTCNeLH1FAeKozqc3I4Oy5oeI+cOICRwCqKOlqFY1JnHnYAwdWmy5JDQS8J+LHKVbSIxDhI7rp1nHjFTBAO0isEl6cs4nyoMCtvcMeciLNqejUsb8uyASd8vZ/WaSv86iqlmHmGBBi2AL/sp5fqVvGrHWi6x2bezrOcD4ny2oImpsBisBadLQHZuxrUsVXcGEF2aP6El8mcbEGD7yQTQ84cX8k3gX64tKgVzyeEDg30qCMVofeS7A1Pay4fKHFozUmz/4j38hTCAWEa8qQYRIrX21S14Yac7XpQA04k30ZCF7/0pixf198CdUerz9n2d/Mf06euRjO/CdSQ4aFglV58pP9Yx7l0Wwhn9UiZMnJQ3ld3a+qzCYVN/Mkw4vdVjeXq/Q4rudcLgk6jTnRJ/k28lmBzr64ODqF8zvVHCpGJj7Eh3INnGOiks/B27nxXiQN4WjhDXJ4PUMnKVzuvl5rUCBa0s7aGIXKKmEoNGxVfW2ac8841raN9r6747PZ860i6Ya5mmd4bybeag9wtUdThTqBgDif0lS6ViNNjxE0X9V2YsG+ZuZJ4sfoudF+Ismmfbf8p+OPt7AH7FPDafizoFWfVcZ8F3mm40+ycMrN/JBk3zmVAl1jpM8ceO0/OSuJ7ZOV4HwWyxwd6RAI+8ooMispR4121Oz7Y3maQ0aNkiW11BY0m9Iey4VQaw3hmCaRqwqtYBBiT4dg97Z1hYx8FRpKG7vGPWzNtMW1bun8yJrGvIpTNNxCreD/H5MpkQVp5s04hlWeI49l3szujlEOVfXDfm4NWDUYnRkuqpx4av+Fv5qqLydOEnampZU81j69l8bhLRtCUa3Ldh9ZXsenhAYRgal1UgZTsqqFOueVO0RCKuWSQvljlnyVwezSkkEo4Pgh2CN3WqUjPX6YyUzwZcB94zu0cm/RsMeF5MkepVwYCiihDHHiv1QOhcJJh0u3M9aspQf2bHzgqQF7kPFXHSrO/Ug+iQCAVZW71lv9HnlzpAxyKXXRQl7RGenegIdSTcKkCTZBjSogRKIkWm0lkc=" title="Mekko Graphics Chart">
          <a:extLst>
            <a:ext uri="{FF2B5EF4-FFF2-40B4-BE49-F238E27FC236}">
              <a16:creationId xmlns:a16="http://schemas.microsoft.com/office/drawing/2014/main" id="{9D44B1C7-16BF-46B4-B1B7-F69165EC6A49}"/>
            </a:ext>
          </a:extLst>
        </xdr:cNvPr>
        <xdr:cNvSpPr>
          <a:spLocks noChangeAspect="1"/>
        </xdr:cNvSpPr>
      </xdr:nvSpPr>
      <xdr:spPr>
        <a:xfrm>
          <a:off x="9058275" y="571500"/>
          <a:ext cx="7058025" cy="3810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219075</xdr:colOff>
      <xdr:row>3</xdr:row>
      <xdr:rowOff>133350</xdr:rowOff>
    </xdr:from>
    <xdr:to>
      <xdr:col>11</xdr:col>
      <xdr:colOff>571500</xdr:colOff>
      <xdr:row>23</xdr:row>
      <xdr:rowOff>133350</xdr:rowOff>
    </xdr:to>
    <xdr:sp macro="" textlink="">
      <xdr:nvSpPr>
        <xdr:cNvPr id="19" name="MekkographicsChart" descr="Enter Chart Description Here:&#10;&#10;End of Chart Description&#10;DO NOT ALTER TEXT BELOW THIS POINT! IF YOU DO YOUR CHART WILL NOT BE EDITABLE!&#10;mkkoexcel__https://kmallc1-my.sharepoint.com/personal/david_kma-llc_net/Documents/Mekko/Creating Charts Using Excel Webinar_.xlsx~~zzMG_Chart1~~ad50e25b-22ac-4788-a4ae-a3764beb0188~~636765089817966155~~$A$1:$L$2~~False~~False~~False~~CreatedInExcelmkko__4HooU0THZk28POP9trq+pbTvvzd/gcV8t56cq85kb3NDTsUhojRA0EsgEHHMH7oYP1SYpn09ysXVivguJdhTvfyVMsBLTGvcX7WPTor/CmVJtXB7Xmfi3BZlo+AgV8FXfZuaAzuPxe3nxXKWaJ3vN+0tZlZZzC1PkyMpq+I5uiWfI3X/D0QLi10zKwpsaOUGqYB5+mCYUUQa6EBQZLCc24c14NvElys+wHsINFk9gBQbiXfvB2z/YM7R3M0diqdOQy5rPwMf2eJWbIvmDe2qP/M2EEQkjgkcnVfLCbJVMVBrFJdFDu9egAfN4Yq9ZfzlVzIeQZVnZ6NB9ph86VCZy+pfBV7tkpmI+GBFmUR6n7HBhkLYZ2nPhzBXWdgYpjBmW8kTs6/Z+3SGY6bsxeEo9/0fsX95TNp5AbjetHGMqLsGr4g9jsm5OH2YvFCotQoxhufz9nIzrB3WKWbSLPqMCodarZVJ+HJLVwsrWdiMzeCv9c2MnhnDrvylUipfQHpA4P12oxSDRBfqAH7ma3koA0GunN9t90kzstkQjpTn3uMNpVc6sOdUH5Id3VCvmBOA2YyFyK+ZjA1f4Jum0OZhNpEUtNfUVby99wdKv2M3y+eUJTf3+jugXeexmP5tbNY2HW1oA+ULnjtd6D9Zji+j+HwPPI8xkdmPvOTGNyTk48Nt2HNIRixaSD0z9Cb0YtcI9ZXPXaEL+4QIYxucTNrj+zPzUTMPxH87G5PWo2xiMufXO3yHTc7PpP7gcYXqdvT0LQ9dvb+vgltql1ccQO7mg2V5LiXECbqiW+PoMncHb1atzEf9I6VooU/M1Eo/uoXVe6EWaCBUVE0R/NmiCynQvpsqb/fNB9en3M6cOHAdHoUshiezVDHI56oO6HsDIY8QQkJ2vqd4+dap4GGiS1X3ruydiyScdOqSxS56+z+pgcuMSXSGX5LPTxrGIuNQcXRHe6vLnprB8BiyRrRyhIgeApeYQfLyeuspykh1C7DJFlZRtuAQ7mpaLN7tk8DN1MhYjE4z7bwTPDxAEgZRc/zWpHyUgdCtp23XDGZqnPfBbK/W16duK+ULwjU8oyBoyz2DyJneHrA6uMGcs6ob7fb4x9GKv0NqNopXAjoArmKkXqP98eT4R4VuJbauV4GMR4r3y7811thds59BJx9+uj9vzOMx40GYwDEtJ2Hgv7xh4peJ2S3aMYRhA9toQwXRIY9DFteGUJtf6on+r0D2c2UY/SM4eUlR5HT2jWxPjlwOv7SDwLojEvg5Ww5NfxKCseyT/UPHwxLKg9x0dN6SqVmahUkfjI3SMu5+30LXOSi3JH6IT0+55shKA1zPd+MHzhUe5eosLT9wiM6HzEXR8gLjM4yXrZsdmr9Vo70gJmk4hgiaFN66SvrnxjXpHoo+eDRXzLMISJ+Y4VZzvnyxvmanBp4t/Nd5ydJRrt3cqkSjyM5K1CHe7shVD0AyFYWHGVvseEWoz8GyUFfBlnc7KI/rZCce3h3+v1B5YgrHBHu5OoEJ8F8PHQaWLIBD7DtmD7Dcf42wlyvdSzuwJGCtkVeZNGQ6r77xeGT9+EXuJ0JJyRU+4QbNyLLaOd0Gqbu3rFL9NxKIzS50oI11D1sKO29t6T8akyuFeiPvWaykDfiEAq1zZS8qTvWTxUK1STUOlqspO4DIYFqzU3S8u822zDhrqhIjkGPdSmRkGPETvnpPtDl9Miv5CTkDGWJxc92/16VcKQcNy7nNPxwboHnEUiPW/zL+Qyl7eWk1C6V0XyKLu3eIUGtzKt6HPjrWzWJnCjdGA3PIluu7vcxc9ZxIRhJxbkkk+SZYv2q6fXfDRmJmTk+HUOKAQqW0+qToJJAEzywV7Cx+ORTU1BHXF1pnQergYUYftqmRxqGrmeraMCgzS+xecDN7NFW+xZA+Es5GUVFbceJYrd3Tn5dWcOrQHG7hxmwDO0jzDhfRL3FgvTbWDE+mhCFgv01tswri+0bnlu3a3NpMPE/y2r5sc2IleNOGizTq0djSIMBC2feujoB5bZCvojg22WsOJkODEPqRinHz9pDV8Q0/rLkNBX2Qbqvm2eoRRA/BLIWkNxcF/nx607WLcsJXKCAIKgiTyo/4K1palVvLxmhPS+Ab7/JdDATQXjF9DgW9Pn4HEy+w3kl7+SnBVK53diLPyNiXeGjwZ+Ke+8ug/8PA4zk3G02U2C3TU//a/IfdibkVh24Xjg0uvS6oywULnXbbZQA1X2rQ0wYHosXHYtTipSzLlBiW5M1Ziuh6zyxkTnZDtLA3nzviRl6QS8LzxHTRXqaVdn+uaOamy3rq+NDDPCYFbcruL2sTMRh1iOIVCH9MjqC9s0evVQyWguEBl66OuSP8q/5L6wjvQNWrk6h0c6Y5XH7FFjd/VJ21BiBtpbbZXWCLuSeYitKGzew0CsEK2TjrXKEzckLdYexojjDHoMNo5y98RX6DG1yrlyM9hooSw05Sa1g015ZSTPKLSaHzocg3LTLShoH4M8pZsIEDQJBoNW9dz199LGO+Fja262lvdNWsJ7kcV8M5f+DS1Yxhnujvx5DxpJAeweIXY1FyaTv72n8wtL/JxhJsY88uDlWEZ5NaD6YOucX1+NlEABUMFOGcdv74ynkFGkGnJlY4cIKbLb2qrRI3sw+plfTBFargUpXdIBhYToskzZNJgN+AkMyn5T8XyCPwHdFUCua+1MTi2hPIUsvYYl30un7xwcMHfr5VGGCfejTlWMuNY+t9IkKqYVhcBdFKe+BiXKZkysrctdFZ3WaQdcKd9jgyBH58yBstlDo7nTAbTboAAWFdMV5wq6H4+KDXI20lx3UoiDFsmOpptDxaRa+bYe7xdY9kbmkb1grmT0OEz0Cw7tMEIercpVztAZuzm7fe6QPWAyoCxM6vVdv9iklknLc/p653oBAqLBvp3Q1s/EzOA8esRsDJc7nOB3BcpMDsV0sFBZRciMcC9FLs+zkJYQdCBmJwF7GQqh4DkKf/lf+yIsY/6LSDbLml5nUooYeJKlCv5yTPFsDteZLUazxN4AnrhbgPnlBowyQ5qWMaa1jcdyVpGyThedWJMx0H84foCp+8MiIM8nmb0uzRSB8hl85KAvA5O/8ow99xVB8vXVj+mww1dkVIktN/VlJBOMnfC9E5G0XZ/tkFWwP+xySb1rD9MctXN4GZEO0B7vUuIQz3bT+zS+y2l8sKwm3KKlWWEFLs3jBc6bvPu3HjL5xwjOmk8n/G40FScoZio8H3n520PPqSJdbewFpW8YIMCeNYG3pnL1z6WEI6Ev4PCxkXwwr1dUa7NZjxMjivEUZNo4HRXzuKlAtR8LalXn1iwZeJpJqb0L7o0QZwWqGz07dx3rOg7XK0SJU25y3iY2uVxMJRp45tHWL3KprtHZtS83l2XjTPCy9Bs+VwSD3L1Ymf9CrgAP5oawLHHG7WZFY2AoxyRAuRG03p/T2wZKQ2aaESjAOEo+HkyqEAjsE05QqqmFmSm/+lDAbDtL6eoqjZRx7DkjQMtozyh175MuWs9W5o4Le/O/tP5GNcaNNjSC3+EUamsqybfNRt3ZJqhV6hA5m+Mx7c55phYrHMq8p3ul9/tbQlaS5GzwGWHZt/0rvCHFaCAFrcFyyrUxT0IS1wBpCQ0ytcrSQB6j7AUceYK5s2mwSpxVIoDiSKui0+3+Pebij/DnkgpbgYasKXwgIWytV8kBs0KUCa1VFpry/80xJ/uRcu7ZnpSG7oVZvWsjbDoU36liUTDvZ9ZCk0maNQ4qL0AUiRMdvhSuUMbbfFRzeMSj1U5y2oOGJTYQFshg7Xwgb4qGbgxXC8Bf28daywS+jJ1Cbrs0Xk21I7WkMq0tZV+rqVDZeAtNNfgXIqpC0+l2S9Zc02Ps4uuVyg6xHFS9ALAh+e6xtuqHSK7DW7EQrYDv1HBetgZGPAxJW5TKH0vQcjq9DRmc+pTQJN5ohpXSXK4VzaCw3VRDkIcLzCinHQYVS+uzeAIDk4WRPYS47nssJtC5RLozH8FnQk52EQUbgzU8ZiXFZNxGUKQy21L2ySy3Bo/G0Zei7OKd5WMgnObeHGKIxL0OY2T0PKNZBPvWHjZt7fiFjfMAIAR0ArgmfpKnOFoZ2+ozKCFfsU4yTVA3CLQ5jVs2Cj1/X+ZOg6g6PTMhhuPIff9r5LEKdSvKr5vvVZHev/xPDePYwRc7Ad0E27zaBQEGBXibBtGymyrU29F8RaoH8wH/WRVBJlGsXe2Cb+V7Ny+jDq+AaGcIN1qgj1ogG99mRh7J9HvNVWbrSXzMZcomPo7CAa9gkvFwqiewfeSXwFX2B7BiOmKz60zgsD2OMZ3D41A9BJ9afG3UcUHitdOwQWaY3E6cVexeTKGhYtfSO40VdoclpzKl48YXQAuPniX8EpAoBVIAWbQ9+SrRaKej/5I1IwTzGR1aOlMivtugdLE3l051K2CjnQw3eDOaa/f3dD5+XXkPXGXkIghFfkglvt6MWm1ixm9mbNdPSQigxsxxHJe7Eim9TUCvdZOKUGVugkymwB/KzJeGSgxKTp+Kv6mLc8hWOef3z570jn0jvWOP3FBtWeG2F1X/OV+kHHpbhIcGH7f4fsXreEUBsq90YL3W9x5IsBO8IvMIGsOQvAzJfgFbx4iSvgMf+0fSGmPaP9SFlvZB4beR7xEo503hz32aD+Mb81oi3ufjtJe3erhHWGkQp1QGugxutY4x79gHZ2Shes9rcWOOUY7chv9uNUT4dK80nL047ah6XyEMAB/aoZH0wZxgTxCFrUqB5/PGvnEopnEca9mJqW7kxCmQyawK6u7eh0rTprjKwz1Q9LR/GWfQ/WWsDAECzlRad0ivu02aSuc7zfKpiNonICpgx8AK0R6ETA4cHQGOwsWmNiyGhsPdpCnMrYkVxexx3LX6Jf/RiK2YYs1fD7JY5GSaBh5nCgaXUJCfKMquMrmDQVJVoMjZXyZHw73I1dUS0eiQAQSKRf//oftRE21lbCckYlGrMVDeX7br3MaP5I8QGSco+Y7Zo6SIJTHV+BfxP84Tnh17mNwOIoseMEnKxEVH8f85TobT4oZuhCDZmjvc+H30HoZ0ZJ3Xk8Ht8a7HKFc4Lj7qlHTXv7Zf7Dy9y4ezBiajCXRg22u/LntoFrMh2MFwpPXX7RrkKMSo89H2OP7TrjVARSNn/chYgO4wNFKlYiMWK59faRN0QTVbg8kSc+Z69tZXwFgqfYEeBSnRObX1ZkuMGKLgkObevHpx654eQrf2I78nSkIBFGe1XqefojzA0qUtPUSzncP0m4mQ5p3ERngui/MScPZXCt0MKs5ZX4hOo2mnvnIMIUfG51veprCXtZutlYGK8I/zLP4moDVbBZ1xqOInYm22+EEuKYASaU9Lt5NjOWk7hB3mmuUsRgh7BTox6AsSE7Tn8NtoC8yQWZ2a03QaQWHTng4Pm2OJmDAzSBnZ94HX6KRGPoX62tPay6UAlz1E175Xk7xvoJqh6vCKV7EDjyAl5xK3v3ckRFFmUeycN8ZY3XPireyVL+nD6AM6p/yoEedG2/wDm7JUDjT/2we8LBnS8eIBA9UnZp3/hHE2KYjGUEgIPdo6VXBpDnlT1jBlXR0p7SvL23AguOJAYw+zAMdbklAh4fashXnkcpcwd8qQORKWD+C9+d+44YNUx8RoKajir+qHOzfs+41XAIO8ciJAY8XzfzMQXYPMX4CjSdzHPE0szFOPpJLF4t497r1ng+Sq9DeJFOAgXQaZn00ScdxAoff0d3IN31Uz5wP9wqC+GWcTKuQNh8QnOQfx8ZpesRNn02kEjyIzvRjpiwPUiozSpOsj221P+LawFBAKYk0lpplVZJze6MuW6Tnaa/4ZWJKYs8gvb48EPwIvGTu9bhnmR1qVmXjaokI4PiztO0G6ne8hadedEkZtC9ry7g3hAm2vjPizLFRfIUpNWvDwqI+JHK0YjrGEWtW1IBZeIkKPw1ZNnfoSwSQJygsHqWRx5yigsdkbi3MFOfDT4Lhde2M8cmecHoEVkezZYwPctQrult1kLJWzcnjXz05/gbKicNA5Q8uUySXeutYBN99TRo+d/+4/4XjjH8TUw7gD7IEVcLX2J3W67vNeuyumZXnBRCWAxLN2kHWcFFmle9N9B6fJ1AvEK6pGiKI/2HS0dUNyW1yi+3f570NWfXKYfiQSXnC2p5VAW6VPFUIAd9VJg3PnfUJHv2HDuaqYynk0+oH1QZwVncKXr+wDpB9JwgAaagLWm+H5r0N8D67/Q/UneelGzA6gq3SCyFPg4XZnK0QAy3ipHx4qK/PqNxe/mORzSGZrwJgAhBVaEeTV45uzL66UERPxMYQEdsH63FMYEF8XccGhIL/LavJLIHyAmE8C1e3MSJrfzA8MzT9ECv5NnvNHNFbpNhx3GX1Fsd6Io8mPe63C81WC2nScgoBIUJ8w/tiY/PkpGAr1xxxTHvDwIuS5C816YzQrpuIbCLS7DBg0rk0GHBQ/Ue553fOQfxLWBMhlR1ZZ5GNZjzrHNdu9dkgrnryjsNKgmZVN8ZhYUYuhzJ2nVY3hNnN4jsHSLv0D1QSI6rylPpYg79aZyS91zt43u4tbpi1oGkyn8u9vFwUQS+aiSIeRSUAE4+oU5NZEpWdMgiztQNiv0JHnl6+ZOqNrksNRhN4K/+DUotLGJ0kzze33twauAQY4tXc2JbvPM0YoTAgVcEQ7zMGv07kUcKxNJ5mnyeiXugf1P9FwBGeE4J11jXSKUswJMCeyq93TgLc35VqoIepOVV2d+i4tIXiATZ2K++65dcWqLQqLS9g8q/wIg9G5diPmZTcS7QcdgcP9tJEyvTug15S5UTNrIBXFCajYt6KuGKgvPFuci/Zai6j9oc/igD/7shsk65QF0NS6DLAruI4TI3UeMCh0jgPjrvGr+s8cHyH0Vi0Lu8IOsCZ/CVrfHMibUjsgKvqfo49Jh/MmPJSDZSluQ9CSC49ba0jM22Gg64GK3ATTqHRyggLNgll8R1mAn7LX7yCe4a0vwb4bck0GtoS15s//Ic8oRuh8FKG4hxlU8NeLPONPEQOv2GXnYRMtlxrXy3NkVprrcBOkqXPO08T1XzI230wNcPVLA/zNKyPkkaaJAPgXUvIAmPQb14nFfDPzBFDIntaHpYdN9XCR1MN/HGSQMrKL6Wy2wKTlzMyg2GARIIUR6iXqmvcAv14dSXxn+0XPluSM45RSwgv11x3mb5M0D9AYjtm/9jnJIwJ1IDn7RQOF74w4JMpOtKCWb6apv6i6otWLsyo1wFYP0vPTssWC/FUB9CRr25L/AHTqRwmdPjFsqyPmzRPcEP5XHC1lYPWOElzxFaTNveFlSJYoO8yzQQz5lKHfJxK/wUKuukiptWCmN4MmZH4BxI6iUoHz2ElDE515rTH+Msuf6wzdEtJTJToYGQhXgf2zEin/EGgt+HAfmlbi39SHe0MCVgTFb8s++Ne/kP3ns1ykbd0La9635EXeedf/sVUyBxyMdIiNDfYF0lLRG/SDHrG4qKZVBCjt5Te6G3TrLUaSe0N7/0nYU1B4OcjPuIJcU5udZy9ONcOhlnX/TdTo4TYvKwarSK8bD7a3yd8fKZD/LwiFrGsHH2DE6HkJhXQpEK+cX4Q+HXBkoMjG+LbNt5Ylk+v7Van8SoD2R+xOZqgI+/El6STlTUB8j8+j1OhsgOn4v3eKgwbhqNCevg4oqjdYf6FbzMsx+nHue6n1lPHwrY7JD9ww5mAPw/nTVz1zvd41bobjjtgaT5/nyT1tQQtW6AfkIR0B5kFbsVpR66M6wznR5rJ2tfDmr3zFuhBqwx9qlRXWiWW3oWY/gZM8YiLxK45bkS9lFMTfC3lTBHOK4EUbEEUljGc4MXZRRr3Mlar3jcletOG+a7DvzwOaHS+hdF7+oSFUoNdB4tHe4VUTNtV8z6xI2IzhLSLgjtn80WaL/CK9l9su0njlwieYGKWoZZ8LSZNlOMMQR2A2ieq0/9DZY0RUnhO8/dVZbClTXKw/GqaakNQHl8HzeF8obZO9mm7r4Ia9D7U4Hg8iJHLL7c+mR7vzOvzXd/u1IHsKAzZ1vRXnI6+ic20TQDvwhQaAqITpIgAuvR8KrVL6Xb8tltXUIXUeVvNb04aRzznRDk/O3LEJXvt+8UQHbr7I8eT6I1brYIuGZoaVMYnV8JNhUjinhBHK1j4S8HmP//zdRJRm2dd9A+XdsyQawDMTWjcChwv84jBv9MQ1Dwz8WVdfsGyoe/xCLR1Q/jbBnxEKnAdz2BIozrn9cnSc0xDFRQ3Opw7/jGlHskqdjzAZATFRzh61XRA+riILn9HtVjRkyPHvphYLBZA4SrzkEaldBvuUg1C05aRDS2uXfRGuC24wD3DJQfA5bDCiyi4LS8KIjIyCVLjI7kILnpzZoTKr7B5iudredE0+yr4ZVe4JJKS7zrQwCWdvOtJ9gXjIe+X69ittfmoE2UJcaBPeWiQ3z77GwABObg6ChE87NyRIlmA5k8GQ8VO55oY86Lcr7xYwo4/Tsp887nSgCkjWOGZMmpMkwyic60mvXBSQzlo+ZcM0UjzPq3k+uTfyAISYeyKVZgso/Or741Um7uWlZQygH+NdiTSM35njslB/EWjM7TQ3oUtD0cXIRn9d/Xw5eTFHkHArOFMeNG5temDsSvjWcYo7M1eCS/tk8XWSOqFHC2i12aGfxCPK5me4PNVaA3Q3jWOb+DhbHKx7a1r9/hLwR2vIqPds5JjbgWanaz9INo+BjlDh1ej4orJTbEWVHBXlq083g/5H/5uhTaSlVq3uiA9PqobjFPlco6qkOBuSRTu2piNskxh2gltkIVb8N8ZcOeucFXerHdjQXdp/oP7cZDfq/8EBTQgcQsa67r2qBS/AuvWuCFCz8x6NXE9m2kUnhBgjoNg8JyfjFhLg+wugwPO/J0QLjQ2ylT9TjkjghKwZ5xaf56zuwLceGjj7FKog2F2Vq7MNZiRGjxnJXYy4/kAVAx3uYk36GpawV5bXXiAe5ImSwY19DF8QWz5iciUtnRB5WrQXafFlct5podPODVoAPwArggc1LOt3vSfHLYQ8zJE4T+PloOpPBipM3CTNGomRlEEK/M3B+++Un8IStju0Kgd41078rssmYBtEOYTgZxcwRL4ozmJFJ2SVMk/dBRZu9zT2D5F9mCrfMv2d+m61QlUSmmITI0byBm7xAsLZllzoVUx7DEiom6LBJhTZ9z3zybTGgnfOk7e/0k2vk6V5hjcv5hCvw999JsQ+S6amCkVlS7qXvZKelmWwUEOV4c6GZ9mGUo0dwtGP67n1mOp8a4t0zLugoCVs6K0QaXb0Bhq1r6Fyjcz6aGWDyVFD8Q9OB7KjgzsFx2+V9mKC/yWtecBMnj2g9Ck4DDNf9r2BydRs75ByJth11PH2XjnyANJUc+qJQ4VQ6m50KG5yeczc9nM2HpeckPY/V1ohq2YzO75mcIzBOxk0tefBz3Z2vNCFlYRHa2DjBxhLJgiyph1PMZeK84HuLGYK+q+cjw+hK8vhv5bXRbsKGn0f16zjL4zB/fYFdu6g7mnZUkPbCDbkWHhhzeTour9olWZauQshHuuCTe7lEespQZcOQ3CC6ng9RYtc9QMsWcWd1Pi5PJ1dxF3NWc3k/Q8PXvFVHY1vcpnx6jPoVo5PMtRjoBqF3hGb2dPgQfv7C9LqM7FiPOkzjCyvncRbQ33hh1tF7WGLIgmd6ERQexwiwOBUowctYfE42zPbjmf20FDsgauJw/zeNsLERqlhA0nBzwHNFQFmer6Be6ehyMsPoNYFpQd/G6sFfxXwJE1VJFkVCAiOmekm/heMni0BrZkCSkXOOQ2gVvPmNVGlINiORqjOraN7UohVaOus0yMaVdEp+48FMPyFYBqd7ucy2loG4BSiGaPcrKTe+4ZHPMmN7HQn5oH8WUwcE64pVnNmTxFq5FEzRkQFthQHee9vbZfxEGpa5XmcYWJo9GiFaaL8hE2FeDgFnFhyIu7Ku5qgAPlVg3g7S5CAsuOiLSRS/GI6gZzF9Rhaf0wHuf2lLMGM+gvT6VQPNBoY2tbhdq5f+nK3mOUriwsek3FsHAzvh47EkR8Kusyv8FZVQ6VaqKso2cuq7RJCIZOIPiWeKhQMumlMwGfK/ojo2eN8WXH6TDYu//NNRbr6PpQaveWoFth75+Scn8gndJkIXBj0k2+e3DgqC8GQswahC5S8fqc7OFPLsQLgYCUPcs2266F8mqfEiSQ5MhJprXxUrhP/EtcvktZIhXSwkKOUeRWFhhkFYp2XXoZwv9k9NAKpK7CQGg1jo70nDIVA14FS77IscwRFi7hG6QwAiRvOsKqADs2fi65wdaPebTo/fgxfWmRXY9zTPNH3H8Xh1jc3JUbW9e0j7R6AgLY1SdZCV17RUUbuLnGB+u7QOwFm9SpE2hks8ULkMWeiJFN0GdZg2lCNseZ+wfAD5LgbTF+MCtI1G8c5COzBzHdVsojLleNLub4N6mFEoQzr0I2ymwCdoIJ2IuS0Szi2F6/2SkBJ1tq0nj0NUe8NvoknRqX9g680v/LLOWz1trVVoiUs8GrrTrxbHLTptj/dWtjNbcDonHN8sBoBsy5I1lPVJq8U9YBsj0UWoeXdoOASs+vrZihgh0TsyhOhPeSrefzgfgSPesvrqqkmd2ZHIYtTKJfk7t53WsnGMaR1JzV3t0QW8lfn4e/mEx0dTQa6+2ixFA212kqCePmfTbwfZytHGhO7c5ZOQtWBsAnweb0x/5w4mFjq0wmYAn7/8zHwLBN5Lzy+SqwSAn6jpQ/Xz7cyVTHh33Syak8GZKovQZxzM4UOI+/6UwcgUbDOzuNV0CyfEEK8dWmizTKc0ArzRhKiSGnEyu1NSkeyzRrHrqZsfjv2iJvrIhsQVvfZ81YIBg/sYL/8yieEtWL6uc6WO4hVgCUfEQ8zmq1hro5JuTK50db2jOqIwKCtX69jTU7C7mYSUiSQL4DIr4uN65SuNWBnqvV8NYnr0WugTADqoeLOyTf5HQsHz6bzGePB92EmYu8+Pu72QBj06FWnncuitChq6DU2r2q3mZiEHSqZP0dlLewFIrmMJLLDCLpFn3QzqrZVX2kGy0Y0H+fpbRc30FD3zSZTdeuWJ11zXO7W9fy+9GXxOKYnvbKu/3e09TORmoFltTp75a+kjL9sEvLjLzb3O3akHydHKixYb5RlV4+9MLtJARVO6F5m4+zEi/gJlzx9eZ63jamT5DcAJrLO7B47hGRt512KZqK9OWnTK4zpGVjOIhg2ffpBQlR485V6TlI9dqFVApZpuSbdl6gTqRF1KYWUGZMfJNcBClT+fhmmWLDIof64wKZScyydOYv4XiRnnfCgI6tO04xBlcBIfgvMKJPF80Apsf+prHyjQTwASG3cdtQ3b0W7Pv+R0hJjPpinBGuyyKDm9U1j1eSTQMV+1yAOZgYFv6vApY4lHl5gBjSwcm+SF3vGAgAl4G7DbOPHRhRL6N6DvRPk9dshasHlevyT8em46BR2qhsw0E+TtOt1uMXvpcoYL2DhiG3ZLk23jkGHRaMnbAJncQTA9RXwBCZU0adE6HF40lIOKPbh7t52cA1JxSc0uU9JSCOUW9M9PNIE/3qfb9Sfpp9KNNpC95EV9VtkxNtCzQoquQhvm4o2MzXLyy4p0HeViwj0QoWyAQQl6itchEB4bKvGSvAjdp4ExZZvilbocHKYpSTyifuQKIbFec9wWmPCxoQhhnSJ//G/nMSWiebcM0vXErtm4hC7A4Ka4Of69Xo7xHu2+rNoq0nKMBbPwwRcqa/asWtfOAhDXKg9+0MUKHttI6Rl+K4PaFKTtWYYS8p7Z1zQxY4K1Ux9ZkIwgTZ3aQ6pikb0RLndyP5irHYioYFFW8U2cV1jqLpUemUuSLv1H/j6A++XYBiPBJaYxncFvrwg7yMKL8Po+dP9blwUgCo2YQAZM01kuZWffISOPBovbIJsiM4YDDsxXziksZH7ilts+M4pnXPfACu+AjXFehHMh3yDKwhdbRuUQOlzZCCt1H5REyHy2RZCM0iUo7x7tqBO0Z+ACAMiEbfHhjy0Qp5Q20Mn2nQh2l0kdiQK3WUvJsMItkM1etOj7GIg10WLyu5GXtgz4NxMf5MXX+2pPqZPhwFRr79F7dMdvYFQJ0BJ3Zd1ad+GH5aqRmQRFkAdxjZtOzBLZ9JyMZSSLKiFfikTARHD8XUbYQctAlGh/VOZ/ywM/UXCa88b3ZPRruuRWibTBWdmm4LU+Un/XBtDcLNZ4yyfF33MYUDfYe3P1Uwfpj42pIToThliJtcCTsaxJVXhG80uH3M2HckYk9M7oemd2T2ZV1haZZLVbTEPhqvknBvjcl5eXTQ0x/Ltkb6CtITkJvht1KOZXiHP+dtnESwVeMgUuWin6tXxzNQWlKbWRaETngDm2NxbyVdLO2WfPe7aGqXCfqgYwdVzttghP6navik3mKjebHFsjrjZs9r7CGN9oWAGMipwFYRfqjU2SrtjirYyA4xYw2moIGpFMQkJSoMvKR4EORYU9sb8wy9eobOKo1X7F2AJAyuSOO2WSVWKsxZ+y35IKbwvk/ZKPwTpKncL4PCSFRlNXFTx5ig4R9724fXiTtljzoVpWiaq/kSZMCzUz2GGrlA2nhcUFsyb1Tv8Q8rwo4hXq55s418IhplXR2H/o41eTq08dehRPpSSHb9UqXX1jfD5OSFq+ZCkTJtn5Csu+kvj0LzPlX/oqb8DLULtnv9wztmLZI607OKY5hHQn7Xldk16oxp6EdEZHVLnbpEQGC0cvaY3GC0BC4G7htRvQKji9CQ+8u6w71QTiiW16EuRew3VXfs4Du0M60gYj/JuZ/RqIltiOVnfuwfPwH8M6x89ftni1gXPkfmfQd2EBXJdCJGjSbsuI6CUSbBEP3mmigzP8wKFazim14roTCcfdYnaAESflJENLsuYjrvBwpN3Dnh7wcEWmkD4NfxXDxUBbKEiuIWgYEyXH1pUfHEr6X9eufeuoNqGWte360EXQ27cB6trU2mS24Wqt2VygxHVq+DJYV6KrFQSI2cwO0ejedMh90JlJouUyGsklNJhBbwAb0Ukacf8sGaXYSzfZRRUFgKYVrsEa2zE6pqD9IkVBXWvG54DfNIbCEY4kyCYeqWRDj76hW0pyuOKFRGlHouQUNn4QIT2oRGMUx4apqkFa2a0ooQQV8up6YKodmvJFb3UxmYXPc2ieYshtu7wYUDtz5/uU6c5r94X085D89q8jPAwIZz1wpOcP8ABitwKsxJ4Xd/kAUi9cbhyo12FCvuNH3NBipqAlQh41R6RxNJHc/+P8MZdH1OJTWieXnFtxrIKVo9z4hXWA9L2/8S/tbZFGUqKDM+P+g4czG7QJlWoh2wDj08cQfKZXMMq+MFfzZc2neZJQglz0atFjx6JtNfMaPaKPhTWG+mFg22O22HAmhO8/5E10j10/xSNXS6exGt80Z8naBGANB4PJugEmmCi8cCtR8sn9kLKTro6MmyGOTUUD7LJWTPOLjeiYiZXXRjLLpBpu07XrOp8HpfCH0/2UfPQFLjFy0ZoXXWOObcu24N6C0DLwBpRDJja1EY/DgJc6t5qafJnn4EjrRJXnTiEGcq29oYnAhFAwyLAScnuhDy/W4z3ttSxBOA5OP1wgYKyiDU5kdrFkjhU53ZniuDlQl1lErGhPUS4zQALmlSTFOjsGZkJDgHrzFgkNJo/hBXN4cBRtlQztRKx6fnlir1n6UwK/AZ/lmazvC+0E3SEdigpnIPqTpiCfVxsFEMfhsRavGU+5XXTMUXRF4lGbyFIWfLNmoPTWYZ5Q72G2BRgMWBAZMn/KYLhkrMhllc/10iJZjMR/fmkvH5h+bC8VauKzvcUYCb5NXb1wi+81CR9DiZtl+AelvUOM6eoDh6A6xSgbDh7bEjgAeIhKuUKokoOxBg9IDQps51h1YrT72L100BKqMHCSBcc+72vRcVjZjL/YN8WyiAZG5PeiXnWIUysV12sx7GZ1SJ7kxwOYoYGf1RP7hDVjPK79W1GcrQb4UunznXjfDC+i1fAiSNMkusr2sv7i+o1gVm2d8+WZTufId1C1hCfhGequ/fsQh/pMepLZJTUcmO5Y1aPPXwi1dnS3EMj6PjlFcgZcDDhXG8R+fBI0CvS1EXXahbl+Zc86pVVGGzW6jvxZY+VjtAZ2h/D6Q6KkbNW5J8OqqnJ82n1bYCJ2Nd3US6NqouVi2aWm+SgioGUXQXlibaA9SX39Ri6TEfRmkG3NotggK9hp9WLfqgu72Btoll/ZBy/DiRcS0XFewiuV5m6ekSCLLftf5tYXsPy1EKp1HkZGEoFO4KBEZrFqiWFzu81ktd6wirPJ8IHw/DtkRYkuXMyE5d4enhNJLFTR15zb70gDNnzwuYf5bAKsAcYPkeHgL5N///lXg1uyakjCgGTs1YosR+RbBcx8HVWT5txkvMLj+E9gi1KYfUSMocbPWojutsnUbupMpOJuCzi00bFyCSs17lLqZjObeiwrM1GcvZYh/ELk/jULwxS04oNewo7+bXpImGY5+zoPbisDHkBHAI9GBQwInTb/JsAZPdmm+yQm5bZjNu5pCD2xw4wSU1UD0zUVBdl5pJvVlVvd1yGFjMt82pEsSMSAi09qzr0UevW+fDNS6a2oNqor7sLLcCPmp/HeRF5tM3c9PL9rACxHESFWKEmfdDkrXePPqg6RRHojpO4jJ+HYPQRHcb/SgESQrG9jQWXt9I/9jmu9VtbQ25jqR26Bfe3hr52jvyO8bohkkTzYHIPSNN1Ieony2Oa20H6kd8iTOEDHwSBXeaICQ3txlXx4tINOnqMFBSksQ3AGN/j9Kc5nvJLtjj2WQfpX2l71lDYjkjtYkMPqYNNnh2im8/hxo27yGriQP24iPyewcTftUv+16fHjg1alFR+WVT6HVJ0LdV1K9Y0xolIG39Eg0L+ZzWpQTKs21Ad7Ij3Z4ZltVLB1w6K/NbAOlj+FlfKjFS2FaKITQIGMVQfgEw0KYm7rQuVSHg95JrtQmwiL/OBDb6ngX9Ga8F/eGQ8nJRPgqMY1s0UMk/nT8ou4zDUukPilYMtNXp+tTLwG9gMNojP1/9Zc6ux8dtkkr8iOWWKy1y/7vxto9gmpBJeMpjanSzQYZJJGGPt0RrgBUWv4yM+RcV09Ev256B1cxAlryzPsB52PmlV+R5GXNjg49tH/13T+1yaAr3QW8VB2YLfX9sUP8Yn5LVgag6chEJyinGJ86cAN7axNGPG0qZitVWOAyqrPEkmxGvoB6ri8zTLO8K5gc1PTF7gu1bBlCaLkR8F951+wESoRa1s15XB1uVvtKkQ0HOjP4nPx2Ydrmm82EYF2eiNEKq9epCNS/l9yU39hCUU+j+ATcMtvrfcjk1XXgkkEM5Mzkt8ymgvWbTnAzzVh059IOI1VODNKi48gpq7LtgjQFOXZJ8yvAHopdUj4eodneZ9wwrA08n9iaaAMijKbUiUTCY8A+df7kdCN6VxJRVBo0sr315DyHj8RifrdY2TKsOv00t1VTvdrHE7KWa0/H4hOJbn0KJqYhncglIjEZi/pxDazq1Pn8FsohQwpTgrb5ggKFOoXXVk26kCG5e8bp4D0YjEwCUlJ2jAl4qKGvQxhqYach/6QKoPHJDzHfRJyLNHVySG0oji8e4161Z09/Lelp8h1bAcV6+q7F4yDzdJY8AtcwCCCdKVD2vuSHnfukGTkB5+ppIga1aA2IoPUR2OR+eiW5UnUJKo+FU0CelG8QL3hy0N7G/F9YMyHswo3JZG1H8DGBfUTdw2MwepiNrk42i5w2Wx2Y6o2QWby+ZWf1ftg5t5E1NRPKlSD8bJyLVuPzv/CWMvcE4RUCb9IXYsi/3ZYw6dAl+VRB5qnUSR/Y9I8UOQQrnWrVTqWRDKMNorAK1u+LQopxqwUZpKR8fSqg8K50r+dKpDna5SZb6d70IJBPMfQ3q2TmuRUJUAGUhNxRiP0HfuH3v0XB2iRg0Wdp/sRBkmdpgHOoHmj05z4004WNl6j1uT6EzmvcocBGWiooVsgRWr+GH5sdVsdJ5Y04U0guxf0YPXdlwjZuoMsz/fPc0fghIiyYO2EJNUIuf5kawspDuJ8Wixyirq8QlL9FRx13mEixo+9Sg7qCTH37e8DGrXFcjku7iSyQisRD3mR9lVBu2JOu4yB6eNE0KoYpZw0+uHgXpGTfhypwnNpEqavXMHTwxSejIEzHY25USz0lhEyGVelnygnU4x/0Kb5AZNG1Pkmx7gTI+FpPHl01uOgIrHO7H3btmKTb7Lig8MZiX9hFnFQNkPYqVkpp8W+XSdJA9HTa5rBAm5EWqdAhOd+kzRBYwXzfpGxgoyPwD52NdzeJXmusNoP7Te1sLL9FXIaeB+k3rlthG9wWikxYQdoc6FEiXpiB32/xSBJk+R+1tqs3teRxOiC5liqIMRWe9IhmyoUjiI7vri4Bnx+neGLfUq2q7qF4Cqtt6z3qvO6/zxdx2zpmlpP0NBX2XcwIRqiBholYQ2VqoNdhKTwyEccq9WKUjPjQIU4PP6hvihOkZOH9zCqihtKlXz8MijmLi1FrR+Zz9HVwZnjFOWUSZo/Du+NKBokaIPWZG5xjTGyJOcyqZWTTMbMvjKYGNXAaTc3yTr4pt7X8YxKpoIjbOm7TDlNk1x/w08ZfVpJiEFAM9aeULbNVKMnJ3xtmCyNOF35aAO6zOItgUk4CLdJZRvF5EjtGwTCzzAry43CwAsZ2XygUSiz8ZhUyGapbZ1pNamHwdzAfO7m6BaMVLBdP6L+0axlJ4EUTQK3xfybqptJi/rDZyKPepueunM6D+PNcs2xTfUACVDkL9v+HVKG3sw3IX9gQ2iKNM9RbCtzIWISzHFaH1hczXsV/+VczkwNVobHErMOT+2DwTPf9ik+rtE+97BWhHaKEFV3k1Xc2LsahcAY7AuXqxpT4+Ms7M3+sVkhjlDSzjwfxSFN6lPyFF+3F31VzgonRtgxkImIhxQSrCiDn80unHe+0MhXqnkc+/6RD3Be6tS4RCfNLuETHa94Mfk2i3CRKo6kbly+Asa9je+7AMUvw4khlfjlObFc/XshpD7/qXA6y8K/NDgpQw93H+kZsdCVH3ph+eojAqoNLmpFruYJR0o3cixXS0zSTr+FnjAARcZMEn0e2vRKd2IQ4ij0D2JtcZpvPtAG4l1rGQYOj9vyDMoQQjkZfu9/4EWpPp4sY4jVq4+epXlu3V129dXsezUYMWR0urRYSx+b5Mkrqcm/IgnWrSrgYGH49Wbr1L5D6JceLYndnfy6Miihh3dSCzcYySw5JHpgj6cwtoW9gPX76G/RBR51N8RUo3mMabtVj64LeaeDLnIa2OaKYjiXMTKGxxwmG+w82D903TCkq4E5DguMIpU1jPI7aSeHMIqTgdHYpEx9g3F9TxDvxEiEmJaukeFTe1z/LwKGD1HZ0thPHPEUTW4TWoBhnCG7AlsMwEfG+hUpTON9dToMUp8D7Utk26sC7t6OI09LjX0tCCjrrLtR7Owxe4Sgbi1tmWOITjxKmwlTzD76ymrkxyEfg24ikkD4XrqADSdwoVfKpk73fBGuqm+bKjct2mgVaxeAggaGJNmMr4MDZ3dXXchoeD8bbvPdgYkKjmajJHVSa4mRXChAoaxAggG5Cpj3qxKTi4xUlUTTQxhDIMggXr3P3qFHE712ZTy+hhyYsBRuD3jF1Hvwpu9a95/OS4TH8Z/XtJcOH7/FpfP+JW278C8Mp9zVpHnAX5TGqF+ifj+1gicR92enRUN0vFq/qLgbS/C/qol2m5ZG1CRJAN/KZdlu/YOQPsONQz+Mb+OjcGkfXSRHNwhGmFPmI1XU/QiD4EtmQcO7zehULQ/YUiopwoEYyQ6o9dhZIQALxj+XHL3dNOrpEmJ5vM04k8dXkgdocaewdRDYyXGi5nOWpxl2X+72ebcYP7n+i3BuJb3C1enKX9VFiU/1IC7tU6Oxi9A5fR1tWbSZLzsSToFrfMXvC2DaVqi3ppPcm1HVhXgHCpAFzP9Z6FkfkRW60Bu5A3DKlO9cnJUBqrsGTZCoURv+Ixu2bzjdxnRIOASGpnuTdCDaBf2M3RfdVrKCGEc22FvesJnG9w52fUVReCV+dso5AkwHkSXSAp2FKU781QCGxb14AzWbljrAWtEU+gs76upNZP9lELi/G81/nyDtB7G8X2bwxmjBVsutRNC8NUBNvMWMwuGyxvwf8Wh3IaFwJyz386vErJNR+mBL91Bk2W0Pq+x8x6lcvzV/10rMZLnP3/QW57fXSrKv846X64ALv9tycCsf/fKhEH0ZYuOP9GsUA9iYc0VPb/UTschSZ84V08edAgjRa05r0xGE0ScDPv//dHQwCQOnPzBK2qv+su2vA1xYWTKs9XmCMbLHiM2RJq0acnSMUd8j9GppfMvJ4FiwAdpzhgorNu96klOZpzHaZqSh2s+0iCSx1ZFeHc2hKBZjFNIG45bIzWe2yC4q+kSnkdgmFgO/OCN9eM9Dv6tqIte4yUtePi2Mxnnm2AN7uJY4+evuWV9avlgOfsmJtVgU1v+BMWG0ZnAT0o6++9Z2AVhgLfEQV/cgYzQGuBbvN/fiBLnhQMpPkYaQxfdA8Ic/hvLzOa840cWfLaQVsz6YNxzL5qRZaXnZABRNfuCfzcCfinFOypGuBz48QapruPENMNN39GVWt4M0JRrN2p9AHs7VTTPDf7KadXCUx0FLxxC2/wCDepkbgNYwxEml0wqfjIIWYAQAhBG81z6TqSDEtcDu6ow702WbLiUFHqqiwaAjQsELVdckYmwLUWtH8aXPwXRI2BC3xOaJPcUt/f9Bga1+/pKaRI7Yac/7vo5TYs/MLjjAZv5ONqhZseyBXtV/do3MmUTkbkMeLStI6bzEjtiSzCoViOyV7em57fbxZSEHK5uLTMqU6Vvx332jHvB11ia7HD+1UluT4k+OjUYFUd3D7166Xs4YphOXhHtYEckC5ss/fhGiUSqJs0FH9gHNTEWMrmFpQWgEkDVP7QiGxF5oqNoy35Z9pVTJ+d7VWBYQIahSXCwmwD6KmMEUwsM6vB30jBWPXa+oLXrRanEe5AqtXUTVpUM3GqBkYsLnkd9fLToabQaHYXIM5ge7foKt0CYDf8mYRkJ+bcrOrcsc2xf3v9pknDE4gO8+m0z/2ymQjOYKHOwB+0lqDdwfOcrCCA8silA3z6dUZW1S69WZ9PiWmkc/EohtOKIZpAOK8EeR5TiycaEJ0Yow5mqHL2O0H3gdwJyrbCpLIBgqpAZ44I0ZW1kcGm4FH5kF3KwmN9tFJwa+/CVx72k2852nf0k5FOrrJx9KfmhUDXwxvKTWdMDbvIQEM7YhfCid0UwvYOfnKo+fsEp5wBmh6VR/6TJKBWbI9C3+s2GHYb4/oFRC5USPIFAjvSeBnXQ/NiKNM6MgLpbFplQKn4YSFq2F05jb1Gn1Yqwg/WEZqWO8K8Dqrlmqh3gHvefCRvc87Uru5WTDOuwoxC0NWN9RWoeagl6/n93kLjRRkwlu/iKbuegcJ4I7iUn0ehI/lzNma1CdTWPzTKG7z2sAbeH5T8jfNAff0qq1fiNES0chRa/juGC7LbMnBBH0erAiyKLflg4in0hzB6Z1M/6vqaGYI17EzwROKmAqEy2zb8nHgflT46AXjeQ1GmwvzCy3MP+okDHAMr9l6bKFggT1tf/pcLnxs6hQXAIwypB0ijx7/xx+Js77AsCGtWfML+FB/aYd3KzLolSiextg7D86fxAE+YtvWkwQNPLVVRDIyjZJOHUqFqmWzePyFbm3Xt0eID+3oh6NsuaCexWXEWXdISj+DoJwXRUsP56QXJYUuq1c5x6NYFsW+SpMR+u8SV2HDfXQtPJ4ofgIY8B7IpsYoaznsNii7ah9jwH6jvTktL9cswdEz3SIIMflFMJOwyohojXxBy/VxrBKfm13sGw2BBXJiq+KULIobTTSVF9VWgO5UQQWSPkfX7+ZyBh+b1xPzMrALBLzvKpJbDnsc+Drr17HtARWOE6j7+pZJP/YBnjV8qXCRjs0597PzPtS6lYocK0F5dVHUPZw2thmfuK6IbABT78YQDP7Gwz5g+czM3UC7mGITkobQm3AsewHYnc844H8rBm2B9TnO8VjgE40QAWtxMBzR52cVLZmrpuNK0sJXGoAaXy2JDIKAAEtcpGIHSDgNBX6UVeJeW1A1bTN1NnxTaHQOE4zwKGWbVxHMkcag8ym+NeOU6YyycJTpkVFXhmmFBx7qxTQIDnaU9eaJKmtqI2/hsa07V6kre81RIxqkdOHejyoHcMiPCwK7XvUkz1ffwmvP1RtMaGd9djQJOQHLFE12JT/vVjylWZvfg38tje9uh6sfnG9YVjNgNTT3a6NuMjAERqznuLoICk6NDyS7zgFxOYUvYQpvNMlj8zf485qYEM6JAnBq/ZZieFoVWWPHakWuvmdzxCr8e4IbH7OZxjXiZrRpmnlXRhzCYZDUGEZXzcXd1kQGFTW/uclrM+IGpVnfzrNVHKWDD0HFkZS8ML0gG3qf2QIU0AKYAxz5emyFlGLgCSSpt7nPYj31UL17HCvYW1yLf04/98GyxubQV3MXoRZOWXq/PNKfX1hwYKVwoxX8QkvD7TbyMW79DG+AftVwLBOI9jkxncpp7/vbhKDYJaA3MNik8dIxygErC0b62hStr/Rgq+O2sV8NaROjMsfR5haudVRb1aSG4WDbmXCPfxrmFlmu+E/J2P14BwiupFAHYbyOGAtyTrzze3n/dswnskMsO+WP2piWxkO7d6YZGV4TKoc158zC15teSh7rJ34E38TVYWwmxomt27HJuiCcc30Ul21glIv4DDECxY1aA8la9+M/rpXXbrZilj42Rw2xCct6FJz/MOjjKbLZiF/6tmvLGoaO26ldXhDdFl/Oercm7otzgH8AVPTB++QB2/KzLr4YoBz7fS4lBwpsFqTj892vZyRATtWzuXoZ18QegQPi3NebLgnshYROzMj3p2A5NhbUIUSIQW/ziip8FF7O794M714c3ocoxgaQOtAb3QBdqpbrfQNIAsDb/sNWrXxy99bdkGZ4hJFYHew5CscdBdR8AYV4/RI+JyVSY5rq49dg59L9fG/FFhQv7Iw2beI32pVtZ4PPl2Qbci60ln+tLEcj7ar7OksQ3apzyaV2wfrq4XZk3j40kxJID4NArP4ABp6mtwIh22vDcYCWt7fyOrrAtAqLSRZp2PpunvutAz6LkDfwXs3KnboKmIE/qu5Tg5APDC56FG74texWTc1GDDgNx9a5JiPkyxS6naqPRZRxfdXFw3sTnR+1VJjXfzgG4hWHwanu1r6PRCvf78MpWqkqOZ5TQWXGlkxN3coM9xFNjFYKoniSBH5iCcqI6oo3b12GfTu/G1oqHJyswFrGfM/bc5ZzEKb0aOXgMLuNmMjH7/ge1Z2Vjklj49a7IWE/IjPzVByQdo7nGbsbCxQrigBu4IAqqC8j1ahh4bRSb/v6c0gfmrZ3wffqaht3X1TUu6Nr4qOnP9IbZuOsWsgfcshhol1f2QY7KoG7QraneLgwZuUgsYLpIJVf5joZj7sxKeN75JFmcEoGYt8b2f6NbtaeA2bkcDpN4wwo1zpamW7ve7VOz2j46Y7oHAizSL7MDNLuAkzEkFPKiokO/yQg5EZaELjGEDbvD1gPXHR+qXFA79bccJ+cz3xMml55SOQQ+nHg9cfsK6kFLPTtuu5czrUZs0tTnYLqi2zwQWPt9A/+VqhB3I4xlPVMWDYMBWk9HCZhurZJgbaI6EzemrHjkqHT9PcUydgSo9wHB8Zpe9SVseQhAkV6dA68LJOptc4Jyl+Hfr6wFGy2BZAFzYYQ4mB0HTQ7PviO+HQz1h6IRHAoXuCNkGUrJo+edRa/zI7mbt/k6t7Sw1KI1YW41yLpOnXUdI86oBkSIVpkAu5ef154V4BYsXkT/WqCJBMN48pDH1ob+Jui8tECZTNuoNlIU87BDa5nQmVP8EAD3pQibthLLVCX4GdiS1Z5UkW28xxmTCEBnJAf77OiklksWNXRCAV6xAQYtpCG7WEKSdjbpesz6Me0UoN4TuZI4ihmY7q+fNkj9l1W7tuoh0miauTdWoTNAN9MHHMZAr2SbsddnIs1PUFrXir9oQIy+vJJ6S11sHDw9ow6COSvjtSOevP2t0fd8dkJW0UwpRKmPh1X5DfnfXWBWnGBDsLpqD6khRma4kgWZWTcTqQy8adkOY1Zan6yw/EzMGtxx9ANOWmJL0301PKGib+dDIQ2zh8Lbr56rYDIoU22RGfnXSPtd0XDzXMIypL9L8vS4KXj7E1m2ZdiXbDMiujDBER8cWy8ni3mRTFhsZBL8ThzEa7ANLW8XiNB0rWDYeCDCx5j12J1wC8BWNdNuBYfd5wf+yf6OO7SR91jwPbXuvMXJoZx3bz3thIOIEbc98N0ELW+CH5wNV7jtBq4UagGhZeUfOQXthLcCJ8NNNlzTC9iBz8iJzu+Yqr4Ka4eOHNtEhP2ufEVwOTPnIRCpHYGoja5y3feJTQOVgici2rpzuwQK6xt/E8C1vttOAonai1HEocE/HxYzh57jQJiTLA1xuf88FKiAgn+hDcqCxvDQxx8gNxpuKdQbKF0P+zfi4PX7hQuRSXf6XkEqCOZTUec+YV/5EJA9HTJIfi9A43Z/dTHFiO1ccc48bgU4fYdAg2q2ETYOIzz7GdtvhxvWGtWyQ+Z5f/dYoYtM4hgHnjS27eSYhidoqIrVIu+MoBrJJlPSRVK22SWd+XZLTvCLhTeF4UknAVEaPj2wJhE9puc5EkA/ppIfH1mO2rVjU+QPoMCVG1zo7wAiNhWrvRhG7AHRnV/IjN3SgkvmNYSYTCkvnGBhyHAoUbULAKxsSBQL/quI/15tZg2fS5YUQsT8eZljrTLBE5gYGHcVfys75sGbxWDRJ6B5B1E9FAWcenUoqzTGOJWtsLbegPoGmLjmlLQQIC0hgjH5GnTgoprJ7H/GdiFSgEEBFQQHtWSy83GnaEVLPll2gdrGYE25z0rtEIFF3bGgUpad/iU4M0V5KPp6AKFWGGdxV1u67dRs2tA+G7nUTZUTwgdHL5+jVWACIcXz1XbXhVGbDF5Rud+3gKSS2JobsxmZSeQiBMshL+RIzjV5hSHw+L15r1fAAJBRisnCHkF4JoL/Rhw42t31YXM3wc8hJfX7I2LSascGw/+0JmEd39TS2eBiNTqY7eHF3I10zTRawBJ9fLY9PBYOFQlxssrXfkB2b7zbgBdqvMG/OQX0oBdN9f7xLh3eGVpwyn9UCgAD2MVlua7NyCQEJCgXKoquiqvyMPUVoSP9wi7ZnuKjSAywoPdHxhYWOY65b92stli8SZAbndlGW1bpuPAHNqRzmpKfLtT6hyQkmgQEBMl2zNmZV1IwOPXvKiEI/8Z3yfvbKwvydzVSHkHDSQhO1J1kCHCxnHIG6gm0WnBVKIEOdp4IBgbNnlocgIicQfL80pEzDlEEeB75MlRtNY+GoV/pF8yk6qtFyYr5xV1IwNP9jVZa/IhvvJDm6zQ9BqJUvru3IPIiBwWh/581aeQNBw43vVQc+ZODFXXpQZ8Tv8E4/S9OSxJYAJ5iWXuunt6By8Xy4AkKTnY/smlLrF21SSRYDAmq2DVudDZT/JIEUqbih2/bVtVN7UUSHrNaigtvmbdGykEykPUnPIq81AUWOOD7/iNhKNm3xJZ1/AamGNsPDWAgHpUqPEV4eT0xKicYCxh3Yr5WHM1hL42IbQqu7r3X1SSsP5sdTQufYqxgPMA470TzKHZBlY9w+uVW1BBULTh2Dz4NYi8KPvqgo/EEudoLwmDVBp2LwVGCEUnTV9gEaKGkCl5TrFwFL2wnRn1+lIsPQUrpZdL1LntYongmfiXYgsLehZuhjnKd0JlOuP3g87cLcjG4Qehf4/yrnpTLCl35OENaCSW7Qfc/Ef8OeEvif6ZspIWUVIp76PmaA/hgwL2K4CSejttONhvji3eV26JA9A3BB+ir4+gDnqBX3q+twvKBAFstA9iKAk8LHkvEV+fniGPSFXztOM//8lZQ8npuXosPRSMT8q2qGkYZQhY7S9saqEnanZY95D0etnUBV3KRzbiCnoVNWFMijxMGfy/bq2wPcIcCsFGBkmd+/Dh/w9ZScXNk+6cHYWgbJOgmKI8zfL2WhHhHyo4vYu+fP7Zv/f5Z3UgBtGiac3GiGIJLEvE8mN/eU6ngI1tjW0k88JSGcoqtsJFwam6ho1WThdo1yZv1aEuJJh0K4rKAhbiuI0ekuSgAP12AZo3PQwLaCxJUIOke7MjVzsXUw54AX87F5+jlwyYA5WtSatnefUXHatqBk2gvnox4DAeTD9agQnvizrOfkcOZgZNw1iMiCH+x2bzuz9/0p35GmngwVi7t+95+ZrfjSMb1CdadI0UrQp/Cg84Ih3nC5AdyRS+bY6udnrh/66YlpUrromEfZfr8frfNL3a6hfDLU6Dp/LJcZ1+ytyW6/umqIGGxIXQGQ7GTAUvYRtqVNnKXS9lFctU7KH1cHiPpKNQHeS75IRy5j8YwWBsw6LlR59cQDOYvQzHms87DQsehN9PW9TX6dSMyFMJGyeDc0CLpFLTUtaHboLJ4XF0UnZQ2BOfy32LCr/GpIMqnumGQMbV/6FN42gT9xJDAsP4wxjDN0jxLsyu//521POhdtWtNqfvS1ab0rfpLkqNw6MrTIx99waQahGbRAYFYqrh1C106Wu4XTzimthykv4nzxR46DK/dPbuvciuZ3NWDixyfW+0fi6QMisOaWsrhZT2mXueNiqxplesnPXsRaCuYsuVVL1iveWSEx1xnc1X8XuMi0scz4XvOa9tD7I9wnDkS1KNtUKxGQx/z1B6+O6egbsYv64GrzCRSgfzcsNA8hn7oePaWwyKw5Hzn8UhYCyrzNbqmu/zn0ARWX9w5vz3bviOayWgcweEKjzcpwbKjcFVSru5l3XEQlGlzP8DwrVBwcFN4eEjsCco+W/e9hf4P42Ru9Ah5Ua58Jj1vUFK0+KunidU0wxbuEXeIQSukRqiAkzEp5pJX+Dwl8z2uQnYi/4AS2mUaQWi8Fb1jt9k3ycdvYA8Rop6iIMFKR8/7ZDbmyue2QZvFafc4eP2BimKatkGaRxLCy2aVUKAe+I5cQy8mBvqgeiryMXnfm9f/PfvQ0HOa1VdDFlpep+NADKgHnEfkSQ15732Ra01q2Nha9A1y6Xsh5BsaxD3ntyNMWHO1Kjv//XhadkHikG6TL+NZlBSAoRu6QaR5auEUnf4EtIBN814atGYvXaodaZEQnBIpB+femUkGFS59Nfs1e1UkJThcBfZ0QKsKzG67K/23gyYeMGqXfGsGDGA9mUIaE3h1hOCOlAsIFtiU8Z4rEZpvougpNjPaXjUJexzR4M3GhH74V6D53pNJkN3DoB5h7Zz+aHNTOAR9eTvqmMz5ZGOto1bAjHE1IoXRokLZtiMN3xw1V8h0tE01S6DcntZMqm9YgKRdG5XT4FA8x71ihsrbgD1uWJVLe2/seF//3NzNXb9I9X1tHW43mnFCGvkLeEjjjZdy4Nl/6UdvK9lPp/WsFNG1BT+Hn123IGX/51Gz6DChPftPfu3XnrVklbyHQN78fdpSqj+dzY2L6UewajEUdyyLytGtA/oOCE59VSi4TKewAT6W5IJeqOCmCnL7e9jq5Ja8sz6VWoOnrsDCGQhlzzkNDftnMpzbmib+F7ZyYBtb1ohy5agfd5logEIK1MnsiME0G7aKMorsQnWb0Zf61sveQ8sOu+hKUXbGg8KW6TAsuOcfpPvxijuJwZ5jg2upNLoLOleyTQh5SQGBa7d+astsVe6xLWs2qteITOwTGAxdIiudRNs1+EbdoKo2QQCGqepV4F8/hKvoWOH8XahTtL7i1FUF7+6NmYtTHNeBF0u1uNAIwa+HLYN/0wHJYWysGb2F5VUWNKravsDdSrHfJiT9CxKOI5QtPrMRzQO7B5+zM+aZ+SiFTkEvse+rbwtZhx/mNHY0/Z4RHzAc+rZ2IJYzAs5XLaUmtm5nQDaONqdC+qHd1P66xU1BejJUpc+BvF5uD7wW/jnJcRvFhKICZXcHp/vJrJUJWeg4s0GNHttC0jUP6r24tbAuVDjeATaDF0u0+kFButcNxyWD4VK26eMUNwWL8SH9cfENlHBDeZBXNJmkrnElW8oVKZkmcO0Vv/aibd6qNMCPfEDMib7KB/X9B313L0E4F0vKtkzazU6nY9EKpr17NEkEEzyhmPpZf2+V4FNbqFtgQkZw2ncIiWBMpwDL0Pt8g5qCcFBCQX4qM8vc/jtHWzsAZHkUnDkCPMuG6Nb7EXb/g3YJeYnqYmn7r/81gC6+nxRvbPyIeFCuSbMbzElNPCN6qDVSJHbiTazFw/vWb1Zm4V17T03SnKVcKSX3xpXJ316n/MHhMTeIq4MJuwxcVxZlm3+TKHjmAUMjMZnlQmMkJVcXfyseCKI0F9hovXzLO0IkLD8QJUxrKZUruC/K8fc0FLpMovnRPFsRtF/Dbl3o82+/NDkhshMMHbbDISfCF8fp54eZ5tWPg+IcQBI+HiCU2l0Jgz6yc3Dph70ElU/y9mLqr4pE+truYha+bGz/tFQOkggH35MhtVfcCYJ+DKoQS6gdL6JvTHQHnMY2R+AQYJMCY2JslH0vgWLTdRdkoGJUSabcw9BQSHsZUDZQvnZopm5XPKj4kFDU43fsVKPWOEhWlkusaWcTfU7WgVWPGCW7wEI34n17uynIECWybhfa0ZuK4IeY/VsR8NQp3u/C76vyU59dz0VVDP1NlY/5l26MRbkXsZ5VqpNcWuFbnr5J3WccEt3HryUsPTc7cxz+fHbKZSyj1axx43gBGvlmbdNQeVmlt01zlRM6WI9Ad9YRZhL9GToJbjKfFGe6u879xIL2Nat0glOAO08G2yk5Aiofhu2GYIt/O5lmZjVV/PvQrc1fzk/Qx70ceOykf8TnQnmE33hyo9GWcM2ZYYEJbKMW0GDFb6JWsRit5da0GOsI+WQ251Mq1NTECPeqIMzpM15jww2/RlXPC0G3mVwD6wmsQvB0SOevJmnZG58wi2U8WrI6mWsqEbOAjQRZgos/7x6no/C/apTs7iBajK3rhkVxyIo75F/nZEBf0nNkGpULDxU5CsDOKBU680R6UPECOpUWUlqyvxsN827v+3L4ih46qebY8d+Zn0fn5HkeiztgzOe2MvPLOPKMPoI2jqatC42rUFATkinKoCAEgqSFDvkor8HmdsuLoOyTXNP7tapeNsHVFEoiUEedp/Osq2jlmAsrct76rY70x2JGgar+mZvL+IruAwsNHQLWH+otlqzhCA7qAMGbxhSywAOavBzPevZIGVFeqd2Bkj5lh/0+Hnb68/4yTvOw8sWdfmCecngmSw2BM5wwsa5qCRontA25/9v9XO2+3fvX2nLXmxVXfRZI6dJLGA0PRlan0fLqbBWm3VYRUdI+kGgKXt+sG/dIAvcW0p5auFDNr/zz0MfngItCP4Kyf1QzWon6Hxy5GLEpCJ/mq8lt4o26/1NNxeZ7mgwiIYuNY1hnbPR7+mp7kcci4UEprzgPa9gb76fzk2iFolGzr89UwJ6en0YkUZMvRiMm+2fC42SE+M60GqJdtsfJkJPaZo0xwdJ7d0R1F1tYSi7Y/Uy02RlCfMFyMWORgU/i6WiFRp7FztWeaW0pYHhkYPcGTfVBtaY7NEGZ6lmb+KYWVs9x2RGFGgWe70GTYIL7yv1jvjQTIPZF3sDygBN5IQaw63mWaCnU158Icv6JI41xY9QKyXs47PULxWiY+jXgFAZQ/Zrpe5pENXdPLLLxoqOt5sxjXdWQN0dp13dQjGAZ5mw8yy3mq8BeTluG9LfBGgFGSyBXcCuIUeYX4cNXDuNi0DIIdzTqSplzEj4FvCUjfBFOYwH/Ktn40jTDu7E1R0kr9qq/mjpK5cL3AtRBe0QYmaDEQBEz/gSCj9xhm1/qsnIb9Vx9hZEm6RN+jYR7LRZPe161ZsYlzUBsJrgN7l3rHHXkxkIqRyjWNjUz1KUOfG5kHDkAyz4Vrvm7ieDLogD6C4/AyxVulHu1YRPj7VfDvRt2EjFKhyeJxjVHoiBH4YFAqa7JKLwZyiboL/jIP/lP+NxsFW0pcL+PqiqFXTIW9lh6bnwB3AU/AhATCQk4eWf5gCGFhnBSwvpxx6QF9cBZFXOHfG/5iq8dBorPRcJ48NUermBqW1HaJxtP2IiOnwzlOtvnns2W7vhDO//OCHXmueZK1dRDcWvx9DW1QNLrLNnIIytiz35EgOmaPFtBWfoCT/5ed0rhQEr64B5IDbWeScmwpkzCw5n2JLhQh8SlcUlhY/mQ0pjsdiJiPRno/+I5585qvXTGnbRbpJAulZIUrs+/Q9TjZ+oFDiMBEynuyy5+00L+u5I6cJvKEmXX9OlMfRkH7VlmFbiAF/pTGWxj3J6Vikd+JL9dABicjTdHtq6Ic9JHVO/HthR1tihVs3EbznVvUHQNs0IltW0NkK0yiRb1RVmYG1e84/ES1WFIv9VcbowxBYjOOVRFbE8yEN89dakimXxESUlszYm/bQQwMSMNUgL9bXjlPxETyanfh/gjgIrfFhxNyN7GK+6J8Y/uDU7b0vEK1Y3p6ujL/Pzpdz+2YOA54FW8hq+ps4a9MGBMCuImVA0X21pviyW6K3GHIWqjdSUjVRC6CsX7XEZOgPyU4QvTPl6BDvByL5ulcqpIxujvpnyy2N1wQywqF9KLTNuuEUmohJB1oMPGikCDpCGgMO5qFYflON3f182VV+4neel4cF7K9ZiVS3ZC4LXfdscQYDN5ntNxZr0csVFZTIGEGZRb8EZQGJg7Dq2NIkeIzLpRkunZXY7Pt+HHYuwbHSnhaB4SBMBHUB4gtAh3ayb5iUSxKij4+OcM8UC2f5EyA2lEXcR2tvARBXOcYS2Fq44doZpxlqQ4mI9daDRhO4c2oOHDuQ17PRmTTSCEl9h2nXP8jyhaTsFDWz8rbrvRGBPFGM+7zMoA7igR/GxUc5va2xfY3gJMIoc1YMmZoJUao3xGnpCSyJq90mVW4EqWYgl72++bdJEZzhyjY7ASKwIrLnm0eEJPXHs8rn5x0PB6FMV7mJ1rlzk6GpL8a+YinH3C64fThkzMtSEvVag6m55f2/Iaeo6l19Jm44NX30/MBf+s4qDKhWbO7gnCncs3Kg43VSVb2U+SslEwytKmZUxCDjcB6pJ7nHVbfir00kFzbEsXcG6CYUIUxzscI2hSxi4vqWZCkJ9bmJKf/eSyJi17U75Uh9SNuD54GeldlpMH4WdyHwgvX7Vrk8iyFXWtOi3+leg5F9NJ3q3zWDlLG1UFI4guucGAAY5Hlzu6Mw1eDH5YOVveUx3eTTgYEiAFiWofwC61mIiocoiBFTaYyUjrh4S973wnWK4NXP59YoRB/WAso/83wxE/NgJgbJAHPvHECOF9PqMGMBf+3Y/KRtU2HRjXE5pGNOHhnyca/fd0teRoYU87sHGqz6WYHpXPYB32TTBTpX1D23+h21QnLR7t3iMspJWtt16c+L6boKH1W1LEUo2wP38xQ080EecaK/hlv0Cy4lqFEeqMvq7MB3QrG2XuICIBS9FB0b48Z8ittXBGMcuCwydxRr50zVF23ewd+gqXa1Csh4p/Bwf8SmetxTDbprkCg9PPR7+rvszFW5K2y6ntyJkDPuWzNSccb16qaLLWRh0fnT8SysAOVDy77XISFVx+4XlNJtUHvj/s9AlF4omgXcbbZwwg2Vpq+YDsUzhEfTnGAQi5UtP7zaQF0C4/wdqPZeheDE4DT+iJ6vgXUwbkgaF1nnN4urLCZdX5yKx85q1dSBxXsp/hnfErgFjWLZflxBgjj6tGEKbS4EQGVPUE2W1snTe5tPkG5lpEuLNJNlTxtzTjDWXe7DRQTTIW3Z+cKKTNVojzEQ/twe1GivKURaQ1ghQbg8+kWY3cV0a4svvVR6qDnXoELHYB+CeTLmcC21SD6Bss/qrapnmgA7Z6R9uOmZkv9P4usjx+Rpz2Mw+PuFze8tRgHYGIqrAn+tkJygrP7N0KLKTqkFvAbbiVTHXc8CMvKhOmrGFa9QaKmohhGXJC/rUNTFImIJxaJBo0li1qUXtAhVBGNelbqvUA/1b6hpIkbMOKQzllQbgaMNJFi1kN/eyBcROBYwDiAVLZMFS2BGMrfW/665AveYvuBed7tIl+MGkVEp0PkHrcOl0LAYck8xjQ5CAdtBGOo/Pph4xwiyixBso3+38Ltgm04bxqQSNXZ69janzFHP+dg7CW7R1qCZ8lqjzv6JFTF1G+krQ0Ru6p/YE+irRX6KEn35qN02I2siNxNDreuqnV3pK2ZZaRj0dImVeulbRS23LpQpvWtcvCRTpjVCC3MA32UzGhBBijEroujwEQV0HS0Wxa5kyvBL5DAWundb1VE2KJwyhvUgZeVCfjEgBvjVFbXm1IJC9XxMoOBUXtHHBol61a58VfMvuL2TG0UAY6+nqUE3u4RXkS7uZel9xWwqyBZM3E4QbeVC8CZrc9nZPnpCn3g7X8k6rENEqIIpJNi0Y6r49oeXaCYyElYbBt8W2HWoJaEz8dFtqbX/2Mwp3beKhH4oTXuvPEHRx2QEddaVHLB5FS+2bTePqWuJITTIvs1E6z7vSyhCQaxa3a5fyzp5wJaBoir4UySWvFQwSMbt6J7xwXWJQWfzp/uehP60skq6sHF7D+BlwG1bnk64+axLRUP6H9dXoEFq64nCswYTFxakHQcmMt21pu5bKMq4BD7Oa43NxWmIrbUMZR/pnrbAA3EOjQ6Un9IG5FTvto/QRX+wayO9YY+a3xwCL6scJ7yBpEw0YRDF1lfqDRB7l2jpIMDwJ3Yf481dKH7htps9pxnUvRxGxII+3KI1yJ9RYY7sTyuYHqxn4vmd93wk1YZhbTfjcestiY2f1z5HYLood1EWNfzrM8oQ+rDwKWx0741RfK5AJG3PYZTOMc8B7VpQ91MmiGSME+zfTZBSJXTumTEgheGHkdwEI3L2yy8mpSZTdpdkg4MAJ49NeisvAWZkzA3470RkYSygQTBlqsAm+xmgi1gw9ilaJ56T/KXz4bMb9YJjyrTf90fds2C7a6HQyd3aruNIZXED2AEkXDxM0Z/4vmyDRmQNeW5rKpuoQiaNpeyMKEFq9fs2wGQVoRPlWANBovN+++0ZzjHSvx7KGcOd8IER9HLcZpLuvZX7BVfRdsKEMtmI5FaWkCWJs+5+hu6p7UMmPH6COGMmmBSaTe/NST2YxPcS3vk2Aeke427Ah1SULqTO2X21h0/NgoJ6mWyxDsHNQlCDMI6gYSyT9/avNkMt4CidBNvIctbHtURldfGqDg9yKUcPCkvVx/8OiuywZoBLwlpyyWNiqPV1k7q6+K9tOo5hd/+agWnRMzP33M2u9hPiK/wr+H6M53sEEZ2GLcCyL88NV1zlgzlkR7CNzI61c1VqOF7arB6ozE5kGHvqDtffLJtitBsMX9WWB8Yg9Vstguc1Xqz1g0bIq/sZjIfWRYjNwqCHN79rsTZNeHV4Xj34abuPd+vvO/bx7PyFFBommNpmu7RBknstN0zzo2igRSm2xkrr/GSOV4Wp8KqAi/HFDJ7uzW9lDw7iEpfbEkILoTyx6Dk0b+Zr31UUgi1J5j7VgNeSQUOvR3IBk8zvv1bFRXFw/apRQfrpMO1w5AGf+FD1sdQ7XK/k5JsBn1kKEv8LYErOPsYrQLgbYwEhJq7BNald2H5HvKKAFMus+KVEJ6qSL3ZKgH+wAghyd3kB70Kk2ANf4yCaZYwz8Z1eg9bMQ7TLZLPgZ3yMO2v9lr9PUTRMsKjm3tRewYdmmQJUSH+gb/T0/V3x83sCTlQ/aGDrJVzaX9PNQ8RwZfdG9QQ14bS/ZpqLH5Q8k2udhG3imFw7B/vckcSo3S1cadlIdFbd+LKZrl00Jdf4UT/vksYWobDUAb2GatuT7SwfFFRSDezEkK0CysRSarRpC9Em9yEp9GY+ZD3S+SpXV/x434lGlreYKM8Tx3SssoR8EQM2a0QbdA6KN80F04oEJ8dSnx7+lg/GfsINC0PXysBWYLRMq+Ioddt3iMEdS8ITy4oJjKdjqIJAPINDCqZv9UBA9SAnKKdt3mlEvsII6jnph2mnt0EJPqi8AWi5uLX59Los+WiJur6XlZYnrVpaAhzCHDmkfrBDK+iAuPHzOMnuAyYKtbONLoOhCnlYBIkF2uD6HrNoDSMX6jjudKgpzT0nesapC7Z3VpUBr7sAGpFOMNaebwA1u82f/SKACdx4nnEjXfRuiD/+N5Gi1zEQdAiuoIu9yFYiO+dH6brMADG5MhTD1dEOjeREAu/7sJ/BGgLcpahPomKVMcKRsWjRDPO8fEHke7/Gg2fLfksBkXTx5sQy3oKN1y+rGA9N4OEOrHtJDBlfiLz8zJnRfiwsWKGNmG3XQxk5L3mur6RM9jDF0FeO0B0fP+kaR46M8SFDGL39UDXWwxSovNlvhfS+ZMci71egYns6nDL9DSqQU7Iz1gDby1ZZMCkpNOnP6FlHxlTbwLEqWzd1X6C9MGsKWWmMj89YmswKgv5G+aM+IPNZeGROiPKf+d/l2ZRN46eaVX+BtnlgF0FvBcfELw52R5NTkJiPI0iZhtYs5iPZfiRZujxIUk8f3VPNxr9Ui5djKim0vtadypKURShRvz/TloJSH2LR69r6TRZAzQ3OGKOZ/0+otjbffGQ2wTq0W+HVBGks/OPnI2C2vRZLX9h/Nmr+WzX6vaRVVssVKF9Fxm5DjTDF6Mdr2Jxyds7gQT1AwPYl1T7JTarWYNrOWCNR3KByH7F+bU0jvlbzbHwknTF0zRwSSi+csN8RrcL1k3gyjTTHStrE5Wh5uWISi0jrMTZ1OQS6Kb46Gkl3tDvuzKNqWsqR0okt1s2XmElhM8iAF/fKQgdBLD75VQvg3f1GcsH7NRAIiHWb0p91WSxmqjhxOGP7o6RUmzZCRzKeIT32aZLjc2SFS4QLRnBJWB1bOQFDHKmwvyIL0swNLVNy/ePnyivI3Jpj0/I9AYNR6y7IG1EbTqsq9mxoJrEw4MrjSyZAJl4szDecJr21ydeK0X/LWZX+a9KN8sc8+wsbdsCjCtz+UpdWF3pbNBsItLQgKIhaHq53LoRTOPsrArgUVM9rYECt/xg2XfjRI2cv3fbe7ECcpUe57oN6k9DTck31qjPxYm40J1TKuCCn2LPhlZltlXeHHLg7GoMBYNL1QfLqKC2oJ8HqCIMKKq/L9qt+kghQfGgTud01Uv94XtnJfD8/hKRiiBPGy+dDCOBjI/y33PCXABGRWsaZU1Pw+V/uvsi3LcWkLCEyR69ds6unGAmWiZF0EF4+KcixmNbUYs6D02ddLe6ILSeE1fySpL699AyehTkKLXgWzcTdxRkQuamhs2TesW0oCgX7ODqh50SvNqyn/BXUN/H3S8Y10/6Xu6fNuz8Wg+Cu3pmcvEPyj6LDe24cLDT+s5SewLO8MhKzE3fSmXN7HZOomkllts4XSpMCI2V+PjU8yeMUW9egyKPbLDQZUDikT5kTaWaorzmxdnu+LdxU/yM8r7nXcF/j1/XdpRLxUygsS53HSuOYh4jCcoBpvcfT8538lX3k2gDI5jbDdR+HfHKSyN1NqYFE0pSYTs7X6QsMc6YK6E+jL9OA449ye3v0R3K8pmGDZRJ+cAIPKEuMCe5qCkzTX586NhOF0Pf4pRkBvZa/Xn2jg4Bcr5MtywqW/SXHu/kTkZGUJVKwRSq9FdbkhwePfPXeRZliApxtjK93KNgVAXJZakh0qccqfHzLMV06rLGcDPb9fbBzw4HHvf5BgUSpJXe2nBLqauoAOgcXbbTq5vkfj3DKZ9DsM6Fgv+++TCgRz0k5O1z4y037U+hJdexwGMPy+JD8WBbPy4IE0iPgfdfENmIsbaY1AYk/635G0scRFIvkuDQJvnS4TqmNY8QfF+BJapSbGBJKyV4tbg32KB+B/L8Af2eKz9EJPs4fbU5CJYUFOOccpLxxCebLGjTeaGmrLlTd7EflW8yiYk+oNTQHASNa8nsWqC2TRcmOmVHxAs/jptr/BhVcUWFKpgWf+I+4P1PoLyVGHAt3JsiMaC2j13mZFDpYSW5iMaAJmV9XcAUp96xVgwYH4daBiHOyp+05fXNvv3M4RdlC0/Ez9OoYqvSQRWrfuD8Fr/279nju6bsTw6nSyM+o4zw6GwQMSF4VU+EPTJLhICi/z+I1h2JSi49QzDYW2+aYW75MOCSYjbEAFCkGlgqqLuQZvyOPiiKV8zSFSDFGLx9wOVI2zEJAnHpR+WFNXCuIgZoUpUQBjbl233j0aodmZUDo+NpRkuHIsCpvtR5yYNUiw55iK09NxNEYi+uz0w4Hd+KwWKrUPwmQtSkLo2F0DDydxtbqOs25HS7ILNQvjF19a/928ZcTOA9kIUGr1NT7xqyEaiVITp/qZLPcM8I74lTNmbsPEmlbHjkSD1rvBq3m6niqm0ArQrc5WufHPL17yPfL/2E/C3RbOcMYtH/JFMz1i3kpM9llmS50SmCdQ4TIIQikxyWs13jL1aLRjGQ/GMoByb8ixuUduNapumX4VLcNtUkF+7yySQCw/sOHFolXQ4BOORCMrrgVx8aqv/p5L5pZfrnEh3Q6OO7Q50hM8RaEMG+T6IvuNNTW8DalqiIjs6/jGa1zcw5S2AE1+ra9R37vguEyrlU8c8g7uMJHJcKusyZjV2IoYSzLJ2IRLldJLh6s6LIoUHLAsOTIBXQhwXkhHo6RFWfKi3HIi5gD9/8RNFe28E4nZzV+QwqQTLIN7Ic3tNnETB93V52MYFyaL//mG06aMzixyoDd6d7u2xZJsq7biROZ4xfvIGBLweLEXBnAEETRfKa+LxwRruStQm5PXcxOVYhphYzy5+NXHLd8jMu7yOLPaBWO9l6TimOR6baDBITGqcyr3Zzd1F+zN11h87vKvYnhMx/Kz8gIavCrkv+NShGx8Rw4jhy97ty0doXcv0hzhwg9Pqp8fUpfBjeJS5XlYjyVSc7F1C8vTUJJnU9yTFPY5pnZSMH0Z6YBpZ0KIUQkauM5q5XahKQYgADHW3z6KDykIRVFy1HA3V6f8yDKM5gHkaOJjjvhc3lJ1J6kweYu9Uk5C06H1TmUO3dHCfOPUYBLgdpWdTvdYWGUCxroq9JBHBfrRCSuMPQB1mr4FLsqu1GFeNr+3jH3+Kyod29yLSHv/7Q9F2bSjnFFNHu/ALWCLCbo7z/7JdVFctrCInZy0Yj6/64OfddzIdR2uB22zjyvPG5FEp4TcG9azCpqfWUrNzYPAf613Q5sGtJVqs5Rierp4ggvneKuKtBFkrQUBs5yXeOVh9WiCXjLcPxHezS1NUPK+ucaK+HwdXnDHy6w9JUcxA3D0DVPsRMRXQMevt3Zkzqi0T+3xYFNUnVHpK9gK8zWepX/pFD1zf4i2VcSk6eS6dtY6wYpD/S+Ve+u/7x0dpRNmXm71lhm4AK5S0rZjVrpuZUbdnjck1WA=" title="Mekko Graphics Chart">
          <a:extLst>
            <a:ext uri="{FF2B5EF4-FFF2-40B4-BE49-F238E27FC236}">
              <a16:creationId xmlns:a16="http://schemas.microsoft.com/office/drawing/2014/main" id="{8B4D530A-DBBE-447F-B075-EA2D48BDB24B}"/>
            </a:ext>
          </a:extLst>
        </xdr:cNvPr>
        <xdr:cNvSpPr>
          <a:spLocks noChangeAspect="1"/>
        </xdr:cNvSpPr>
      </xdr:nvSpPr>
      <xdr:spPr>
        <a:xfrm>
          <a:off x="219075" y="704850"/>
          <a:ext cx="7058025" cy="3810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David/OneDrive%20-%20Knowledge%20Management%20Associates,%20LLC/Mekko/CotW/LargestAssetManager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Goldstein" refreshedDate="43019.586531365741" createdVersion="6" refreshedVersion="6" minRefreshableVersion="3" recordCount="15" xr:uid="{AEA0536E-F6A4-4E61-A59A-E3D0DE924E6F}">
  <cacheSource type="worksheet">
    <worksheetSource ref="B1:F16" sheet="Sheet1" r:id="rId2"/>
  </cacheSource>
  <cacheFields count="5">
    <cacheField name="Company" numFmtId="0">
      <sharedItems count="19">
        <s v="BlackRock Inc."/>
        <s v="Vanguard Group"/>
        <s v="State Street Global Advisors"/>
        <s v="Fidelity Investments"/>
        <s v="J.P. Morgan Asset Management"/>
        <s v="BNY Mellon"/>
        <s v="Pimco"/>
        <s v="Amundi (France)"/>
        <s v="Capital Group"/>
        <s v="Legal &amp; General Investment Management (UK)"/>
        <s v="Government Pension Investment Fund (Japan)"/>
        <s v="PGIM"/>
        <s v="Northern Trust"/>
        <s v="Wellington Management"/>
        <s v="Norges Bank Investment Management (Norway)"/>
        <s v="Norges Bank Investment Management" u="1"/>
        <s v="Government Pension Investment Fund" u="1"/>
        <s v="Amundi" u="1"/>
        <s v="Legal &amp; General Investment Management" u="1"/>
      </sharedItems>
    </cacheField>
    <cacheField name="Country" numFmtId="0">
      <sharedItems/>
    </cacheField>
    <cacheField name="AUM" numFmtId="0">
      <sharedItems/>
    </cacheField>
    <cacheField name="Location" numFmtId="0">
      <sharedItems count="7">
        <s v="Metro New York"/>
        <s v="Metro Philadelphia"/>
        <s v="Metro Boston"/>
        <s v="Rest of US"/>
        <s v="Rest of World"/>
        <s v="Boston" u="1"/>
        <s v="New York" u="1"/>
      </sharedItems>
    </cacheField>
    <cacheField name="AUM#" numFmtId="0">
      <sharedItems containsSemiMixedTypes="0" containsString="0" containsNumber="1" minValue="1" maxValue="5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s v="USA"/>
    <s v="$5.7 trillion"/>
    <x v="0"/>
    <n v="5.7"/>
  </r>
  <r>
    <x v="1"/>
    <s v="USA"/>
    <s v="$4.4 trillion"/>
    <x v="1"/>
    <n v="4.4000000000000004"/>
  </r>
  <r>
    <x v="2"/>
    <s v="USA"/>
    <s v="$2.6 trillion"/>
    <x v="2"/>
    <n v="2.6"/>
  </r>
  <r>
    <x v="3"/>
    <s v="USA"/>
    <s v="$2.3 trillion"/>
    <x v="2"/>
    <n v="2.2999999999999998"/>
  </r>
  <r>
    <x v="4"/>
    <s v="USA"/>
    <s v="$1.9 trillion"/>
    <x v="0"/>
    <n v="1.9"/>
  </r>
  <r>
    <x v="5"/>
    <s v="USA"/>
    <s v="$1.8 trillion"/>
    <x v="0"/>
    <n v="1.8"/>
  </r>
  <r>
    <x v="6"/>
    <s v="USA"/>
    <s v="$1.6 trillion"/>
    <x v="3"/>
    <n v="1.6"/>
  </r>
  <r>
    <x v="7"/>
    <s v="France"/>
    <s v="$1.6 trillion"/>
    <x v="4"/>
    <n v="1.6"/>
  </r>
  <r>
    <x v="8"/>
    <s v="USA"/>
    <s v="$1.4+ trillion"/>
    <x v="3"/>
    <n v="1.4"/>
  </r>
  <r>
    <x v="9"/>
    <s v="UK"/>
    <s v="$1.3 trillion"/>
    <x v="4"/>
    <n v="1.3"/>
  </r>
  <r>
    <x v="10"/>
    <s v="Japan"/>
    <s v="$1.2 trillion"/>
    <x v="4"/>
    <n v="1.2"/>
  </r>
  <r>
    <x v="11"/>
    <s v="USA"/>
    <s v="$1.0+ trillion"/>
    <x v="0"/>
    <n v="1"/>
  </r>
  <r>
    <x v="12"/>
    <s v="USA"/>
    <s v="$1.0 trillion"/>
    <x v="3"/>
    <n v="1"/>
  </r>
  <r>
    <x v="13"/>
    <s v="USA"/>
    <s v="$1.0 trillion"/>
    <x v="2"/>
    <n v="1"/>
  </r>
  <r>
    <x v="14"/>
    <s v="Norway"/>
    <s v="$1.0 trillion"/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E6C98F-EB70-4B40-97B8-AC142A1D953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1:N18" firstHeaderRow="1" firstDataRow="2" firstDataCol="1"/>
  <pivotFields count="5">
    <pivotField axis="axisRow" subtotalTop="0" showAll="0">
      <items count="20">
        <item m="1" x="17"/>
        <item x="0"/>
        <item x="5"/>
        <item x="8"/>
        <item x="3"/>
        <item m="1" x="16"/>
        <item x="4"/>
        <item m="1" x="18"/>
        <item m="1" x="15"/>
        <item x="12"/>
        <item x="11"/>
        <item x="6"/>
        <item x="2"/>
        <item x="1"/>
        <item x="13"/>
        <item x="7"/>
        <item x="9"/>
        <item x="10"/>
        <item x="14"/>
        <item t="default"/>
      </items>
    </pivotField>
    <pivotField subtotalTop="0" showAll="0"/>
    <pivotField subtotalTop="0" showAll="0"/>
    <pivotField axis="axisCol" subtotalTop="0" showAll="0">
      <items count="8">
        <item m="1" x="5"/>
        <item m="1" x="6"/>
        <item x="3"/>
        <item x="4"/>
        <item x="0"/>
        <item x="1"/>
        <item x="2"/>
        <item t="default"/>
      </items>
    </pivotField>
    <pivotField dataField="1" subtotalTop="0" showAll="0"/>
  </pivotFields>
  <rowFields count="1">
    <field x="0"/>
  </rowFields>
  <rowItems count="16">
    <i>
      <x v="1"/>
    </i>
    <i>
      <x v="2"/>
    </i>
    <i>
      <x v="3"/>
    </i>
    <i>
      <x v="4"/>
    </i>
    <i>
      <x v="6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3"/>
  </colFields>
  <colItems count="6">
    <i>
      <x v="2"/>
    </i>
    <i>
      <x v="3"/>
    </i>
    <i>
      <x v="4"/>
    </i>
    <i>
      <x v="5"/>
    </i>
    <i>
      <x v="6"/>
    </i>
    <i t="grand">
      <x/>
    </i>
  </colItems>
  <dataFields count="1">
    <dataField name="Sum of AUM#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2BDF1-4746-479D-B470-7C6692AC579D}">
  <dimension ref="A1:H21"/>
  <sheetViews>
    <sheetView tabSelected="1" workbookViewId="0">
      <selection activeCell="I21" sqref="I21"/>
    </sheetView>
  </sheetViews>
  <sheetFormatPr defaultRowHeight="15" x14ac:dyDescent="0.25"/>
  <cols>
    <col min="1" max="1" width="31.42578125" customWidth="1"/>
    <col min="4" max="4" width="18" bestFit="1" customWidth="1"/>
    <col min="7" max="7" width="11.140625" bestFit="1" customWidth="1"/>
    <col min="8" max="8" width="13.28515625" bestFit="1" customWidth="1"/>
  </cols>
  <sheetData>
    <row r="1" spans="1:8" x14ac:dyDescent="0.25">
      <c r="A1" t="s">
        <v>24</v>
      </c>
    </row>
    <row r="2" spans="1:8" ht="15.75" thickBot="1" x14ac:dyDescent="0.3"/>
    <row r="3" spans="1:8" ht="15.75" thickBot="1" x14ac:dyDescent="0.3">
      <c r="A3" s="1"/>
      <c r="B3" s="1">
        <v>2018</v>
      </c>
      <c r="C3" s="1" t="s">
        <v>17</v>
      </c>
      <c r="D3" s="1" t="s">
        <v>23</v>
      </c>
      <c r="E3" s="2" t="s">
        <v>6</v>
      </c>
      <c r="F3" s="2">
        <v>2017</v>
      </c>
      <c r="G3" s="3" t="s">
        <v>15</v>
      </c>
      <c r="H3" s="3" t="s">
        <v>20</v>
      </c>
    </row>
    <row r="4" spans="1:8" x14ac:dyDescent="0.25">
      <c r="A4" s="2" t="s">
        <v>13</v>
      </c>
      <c r="B4" s="2"/>
      <c r="C4" s="2">
        <v>64497</v>
      </c>
      <c r="D4" s="2">
        <v>45863</v>
      </c>
      <c r="E4" s="2"/>
      <c r="F4" s="2"/>
      <c r="G4" s="3">
        <f>B7/F7-1</f>
        <v>0.14278613662486661</v>
      </c>
      <c r="H4" s="3"/>
    </row>
    <row r="5" spans="1:8" x14ac:dyDescent="0.25">
      <c r="A5" s="2" t="s">
        <v>17</v>
      </c>
      <c r="B5" s="2">
        <v>64497</v>
      </c>
      <c r="C5" s="2"/>
      <c r="D5" s="2"/>
      <c r="E5" s="2"/>
      <c r="F5" s="2">
        <v>63811</v>
      </c>
      <c r="G5" s="3"/>
      <c r="H5" s="3"/>
    </row>
    <row r="6" spans="1:8" x14ac:dyDescent="0.25">
      <c r="A6" s="2" t="s">
        <v>23</v>
      </c>
      <c r="B6" s="2">
        <v>45863</v>
      </c>
      <c r="C6" s="2"/>
      <c r="D6" s="2"/>
      <c r="E6" s="2"/>
      <c r="F6" s="2">
        <v>32760</v>
      </c>
      <c r="G6" s="3"/>
      <c r="H6" s="3"/>
    </row>
    <row r="7" spans="1:8" x14ac:dyDescent="0.25">
      <c r="A7" s="2" t="s">
        <v>19</v>
      </c>
      <c r="B7" s="2">
        <v>110360</v>
      </c>
      <c r="C7" s="2"/>
      <c r="D7" s="2"/>
      <c r="E7" s="2"/>
      <c r="F7" s="2">
        <v>96571</v>
      </c>
      <c r="G7" s="3"/>
      <c r="H7" s="3"/>
    </row>
    <row r="8" spans="1:8" x14ac:dyDescent="0.25">
      <c r="A8" s="2" t="s">
        <v>11</v>
      </c>
      <c r="B8" s="2"/>
      <c r="C8" s="2">
        <v>-15420</v>
      </c>
      <c r="D8" s="2">
        <v>-22933</v>
      </c>
      <c r="E8" s="2"/>
      <c r="F8" s="2"/>
      <c r="G8" s="3">
        <f>B11/F11-1</f>
        <v>0.11943609351741036</v>
      </c>
      <c r="H8" s="3">
        <f>B11/B$7</f>
        <v>0.34752627763682492</v>
      </c>
    </row>
    <row r="9" spans="1:8" x14ac:dyDescent="0.25">
      <c r="A9" s="2" t="s">
        <v>17</v>
      </c>
      <c r="B9" s="2">
        <v>15420</v>
      </c>
      <c r="C9" s="2"/>
      <c r="D9" s="2"/>
      <c r="E9" s="2"/>
      <c r="F9" s="2">
        <v>15175</v>
      </c>
      <c r="G9" s="3"/>
      <c r="H9" s="3"/>
    </row>
    <row r="10" spans="1:8" x14ac:dyDescent="0.25">
      <c r="A10" s="2" t="s">
        <v>23</v>
      </c>
      <c r="B10" s="2">
        <v>22933</v>
      </c>
      <c r="C10" s="2"/>
      <c r="D10" s="2"/>
      <c r="E10" s="2"/>
      <c r="F10" s="2">
        <v>19086</v>
      </c>
      <c r="G10" s="3"/>
      <c r="H10" s="3"/>
    </row>
    <row r="11" spans="1:8" x14ac:dyDescent="0.25">
      <c r="A11" s="2" t="s">
        <v>18</v>
      </c>
      <c r="B11" s="2">
        <v>38353</v>
      </c>
      <c r="C11" s="2"/>
      <c r="D11" s="2"/>
      <c r="E11" s="2"/>
      <c r="F11" s="2">
        <v>34261</v>
      </c>
      <c r="G11" s="3"/>
      <c r="H11" s="3"/>
    </row>
    <row r="12" spans="1:8" x14ac:dyDescent="0.25">
      <c r="A12" s="2" t="s">
        <v>22</v>
      </c>
      <c r="B12" s="2">
        <v>72007</v>
      </c>
      <c r="C12" s="2"/>
      <c r="D12" s="2"/>
      <c r="E12" s="2">
        <f>B12</f>
        <v>72007</v>
      </c>
      <c r="F12" s="2">
        <v>62310</v>
      </c>
      <c r="G12" s="3">
        <f>B12/F12-1</f>
        <v>0.15562510030492693</v>
      </c>
      <c r="H12" s="3">
        <f>B12/B$7</f>
        <v>0.65247372236317502</v>
      </c>
    </row>
    <row r="13" spans="1:8" x14ac:dyDescent="0.25">
      <c r="A13" s="2" t="s">
        <v>8</v>
      </c>
      <c r="B13" s="2">
        <v>14726</v>
      </c>
      <c r="C13" s="2"/>
      <c r="D13" s="2"/>
      <c r="E13" s="2">
        <f>-B13</f>
        <v>-14726</v>
      </c>
      <c r="F13" s="2">
        <v>13037</v>
      </c>
      <c r="G13" s="3">
        <f>B13/F13-1</f>
        <v>0.12955434532484467</v>
      </c>
      <c r="H13" s="3">
        <f t="shared" ref="H13:H21" si="0">B13/B$7</f>
        <v>0.13343602754621239</v>
      </c>
    </row>
    <row r="14" spans="1:8" x14ac:dyDescent="0.25">
      <c r="A14" s="2" t="s">
        <v>12</v>
      </c>
      <c r="B14" s="2">
        <v>17469</v>
      </c>
      <c r="C14" s="2"/>
      <c r="D14" s="2"/>
      <c r="E14" s="2">
        <f t="shared" ref="E14:E15" si="1">-B14</f>
        <v>-17469</v>
      </c>
      <c r="F14" s="2">
        <v>15461</v>
      </c>
      <c r="G14" s="3">
        <f t="shared" ref="G14:G21" si="2">B14/F14-1</f>
        <v>0.12987516978203217</v>
      </c>
      <c r="H14" s="3">
        <f t="shared" si="0"/>
        <v>0.15829104748097136</v>
      </c>
    </row>
    <row r="15" spans="1:8" x14ac:dyDescent="0.25">
      <c r="A15" s="2" t="s">
        <v>16</v>
      </c>
      <c r="B15" s="2">
        <v>4754</v>
      </c>
      <c r="C15" s="2"/>
      <c r="D15" s="2"/>
      <c r="E15" s="2">
        <f t="shared" si="1"/>
        <v>-4754</v>
      </c>
      <c r="F15" s="2">
        <v>4481</v>
      </c>
      <c r="G15" s="3">
        <f t="shared" si="2"/>
        <v>6.0923900914974238E-2</v>
      </c>
      <c r="H15" s="3">
        <f t="shared" si="0"/>
        <v>4.3077201884740846E-2</v>
      </c>
    </row>
    <row r="16" spans="1:8" x14ac:dyDescent="0.25">
      <c r="A16" s="2" t="s">
        <v>5</v>
      </c>
      <c r="B16" s="2">
        <v>0</v>
      </c>
      <c r="C16" s="2"/>
      <c r="D16" s="2"/>
      <c r="E16" s="2"/>
      <c r="F16" s="2">
        <v>306</v>
      </c>
      <c r="G16" s="3"/>
      <c r="H16" s="3"/>
    </row>
    <row r="17" spans="1:8" x14ac:dyDescent="0.25">
      <c r="A17" s="2" t="s">
        <v>7</v>
      </c>
      <c r="B17" s="2">
        <v>35058</v>
      </c>
      <c r="C17" s="2"/>
      <c r="D17" s="2"/>
      <c r="E17" s="2">
        <f>B17</f>
        <v>35058</v>
      </c>
      <c r="F17" s="2">
        <v>29025</v>
      </c>
      <c r="G17" s="3">
        <f t="shared" si="2"/>
        <v>0.20785529715762263</v>
      </c>
      <c r="H17" s="3">
        <f t="shared" si="0"/>
        <v>0.31766944545125048</v>
      </c>
    </row>
    <row r="18" spans="1:8" x14ac:dyDescent="0.25">
      <c r="A18" s="2" t="s">
        <v>14</v>
      </c>
      <c r="B18" s="2">
        <v>1416</v>
      </c>
      <c r="C18" s="2"/>
      <c r="D18" s="2"/>
      <c r="E18" s="2">
        <f t="shared" ref="E18:E19" si="3">B18</f>
        <v>1416</v>
      </c>
      <c r="F18" s="2">
        <v>876</v>
      </c>
      <c r="G18" s="3">
        <f t="shared" si="2"/>
        <v>0.61643835616438358</v>
      </c>
      <c r="H18" s="3">
        <f t="shared" si="0"/>
        <v>1.2830735773831098E-2</v>
      </c>
    </row>
    <row r="19" spans="1:8" x14ac:dyDescent="0.25">
      <c r="A19" s="2" t="s">
        <v>9</v>
      </c>
      <c r="B19" s="2">
        <v>36474</v>
      </c>
      <c r="C19" s="2"/>
      <c r="D19" s="2"/>
      <c r="E19" s="2">
        <f t="shared" si="3"/>
        <v>36474</v>
      </c>
      <c r="F19" s="2">
        <v>29901</v>
      </c>
      <c r="G19" s="3">
        <f t="shared" si="2"/>
        <v>0.21982542389886617</v>
      </c>
      <c r="H19" s="3">
        <f t="shared" si="0"/>
        <v>0.33050018122508157</v>
      </c>
    </row>
    <row r="20" spans="1:8" x14ac:dyDescent="0.25">
      <c r="A20" s="2" t="s">
        <v>10</v>
      </c>
      <c r="B20" s="2">
        <v>19903</v>
      </c>
      <c r="C20" s="2"/>
      <c r="D20" s="2"/>
      <c r="E20" s="2">
        <f>-B20</f>
        <v>-19903</v>
      </c>
      <c r="F20" s="2">
        <v>4412</v>
      </c>
      <c r="G20" s="3">
        <f t="shared" si="2"/>
        <v>3.5111060743427016</v>
      </c>
      <c r="H20" s="3">
        <f t="shared" si="0"/>
        <v>0.18034613990576295</v>
      </c>
    </row>
    <row r="21" spans="1:8" x14ac:dyDescent="0.25">
      <c r="A21" s="2" t="s">
        <v>21</v>
      </c>
      <c r="B21" s="2">
        <v>16571</v>
      </c>
      <c r="C21" s="2"/>
      <c r="D21" s="2"/>
      <c r="E21" s="2">
        <f>B21</f>
        <v>16571</v>
      </c>
      <c r="F21" s="2">
        <v>25489</v>
      </c>
      <c r="G21" s="3">
        <f t="shared" si="2"/>
        <v>-0.34987641727804153</v>
      </c>
      <c r="H21" s="3">
        <f t="shared" si="0"/>
        <v>0.15015404131931859</v>
      </c>
    </row>
  </sheetData>
  <pageMargins left="0.7" right="0.7" top="0.75" bottom="0.75" header="0.3" footer="0.3"/>
  <ignoredErrors>
    <ignoredError sqref="E2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8CBAB-E7DC-4092-84FC-38E5DF0B511E}">
  <dimension ref="A1:AA2"/>
  <sheetViews>
    <sheetView workbookViewId="0">
      <selection activeCell="O9" sqref="O9"/>
    </sheetView>
  </sheetViews>
  <sheetFormatPr defaultRowHeight="15" x14ac:dyDescent="0.25"/>
  <sheetData>
    <row r="1" spans="1:27" x14ac:dyDescent="0.25">
      <c r="A1" s="7"/>
      <c r="B1" s="7">
        <v>1995</v>
      </c>
      <c r="C1" s="7" t="s">
        <v>4</v>
      </c>
      <c r="D1" s="7" t="s">
        <v>3</v>
      </c>
      <c r="E1" s="7" t="s">
        <v>2</v>
      </c>
      <c r="F1" s="7" t="s">
        <v>1</v>
      </c>
      <c r="G1" s="7">
        <v>2004</v>
      </c>
      <c r="H1" s="7" t="s">
        <v>4</v>
      </c>
      <c r="I1" s="7" t="s">
        <v>3</v>
      </c>
      <c r="J1" s="7" t="s">
        <v>2</v>
      </c>
      <c r="K1" s="7" t="s">
        <v>1</v>
      </c>
      <c r="L1" s="7">
        <v>2012</v>
      </c>
      <c r="Q1">
        <v>1995</v>
      </c>
      <c r="R1" t="s">
        <v>4</v>
      </c>
      <c r="S1" t="s">
        <v>3</v>
      </c>
      <c r="T1" t="s">
        <v>2</v>
      </c>
      <c r="U1" t="s">
        <v>1</v>
      </c>
      <c r="V1">
        <v>2004</v>
      </c>
      <c r="W1" t="s">
        <v>4</v>
      </c>
      <c r="X1" t="s">
        <v>3</v>
      </c>
      <c r="Y1" t="s">
        <v>2</v>
      </c>
      <c r="Z1" t="s">
        <v>1</v>
      </c>
      <c r="AA1">
        <v>2012</v>
      </c>
    </row>
    <row r="2" spans="1:27" x14ac:dyDescent="0.25">
      <c r="A2" s="7" t="s">
        <v>0</v>
      </c>
      <c r="B2" s="7">
        <v>2800</v>
      </c>
      <c r="C2" s="7">
        <v>229</v>
      </c>
      <c r="D2" s="7">
        <v>154</v>
      </c>
      <c r="E2" s="7">
        <v>75</v>
      </c>
      <c r="F2" s="7">
        <v>100</v>
      </c>
      <c r="G2" s="7">
        <f>SUM(B2:F2)</f>
        <v>3358</v>
      </c>
      <c r="H2" s="7">
        <v>-460</v>
      </c>
      <c r="I2" s="7">
        <v>25</v>
      </c>
      <c r="J2" s="7">
        <v>111</v>
      </c>
      <c r="K2" s="7">
        <v>-186</v>
      </c>
      <c r="L2" s="7">
        <f>SUM(G2:K2)</f>
        <v>2848</v>
      </c>
      <c r="P2" t="s">
        <v>0</v>
      </c>
      <c r="Q2">
        <v>3000</v>
      </c>
      <c r="R2">
        <v>229</v>
      </c>
      <c r="S2">
        <v>154</v>
      </c>
      <c r="T2">
        <v>75</v>
      </c>
      <c r="U2">
        <v>100</v>
      </c>
      <c r="V2">
        <f>SUM(Q2:U2)</f>
        <v>3558</v>
      </c>
      <c r="W2">
        <v>-460</v>
      </c>
      <c r="X2">
        <v>25</v>
      </c>
      <c r="Y2">
        <v>111</v>
      </c>
      <c r="Z2">
        <v>-186</v>
      </c>
      <c r="AA2">
        <f>SUM(V2:Z2)</f>
        <v>3048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945BB-0140-4E0F-BEF4-59701E68E8AF}">
  <sheetPr>
    <pageSetUpPr fitToPage="1"/>
  </sheetPr>
  <dimension ref="A1:N18"/>
  <sheetViews>
    <sheetView workbookViewId="0">
      <selection sqref="A1:C16"/>
    </sheetView>
  </sheetViews>
  <sheetFormatPr defaultRowHeight="15" x14ac:dyDescent="0.25"/>
  <cols>
    <col min="2" max="2" width="38.5703125" bestFit="1" customWidth="1"/>
    <col min="4" max="4" width="12" bestFit="1" customWidth="1"/>
    <col min="5" max="5" width="18.28515625" bestFit="1" customWidth="1"/>
    <col min="8" max="8" width="44.5703125" bestFit="1" customWidth="1"/>
    <col min="9" max="9" width="16.28515625" bestFit="1" customWidth="1"/>
    <col min="10" max="10" width="13.28515625" bestFit="1" customWidth="1"/>
    <col min="11" max="11" width="15.7109375" bestFit="1" customWidth="1"/>
    <col min="12" max="12" width="18.42578125" bestFit="1" customWidth="1"/>
    <col min="13" max="13" width="13.28515625" bestFit="1" customWidth="1"/>
    <col min="14" max="14" width="11.28515625" bestFit="1" customWidth="1"/>
  </cols>
  <sheetData>
    <row r="1" spans="1:14" x14ac:dyDescent="0.2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H1" t="s">
        <v>69</v>
      </c>
      <c r="I1" t="s">
        <v>70</v>
      </c>
    </row>
    <row r="2" spans="1:14" x14ac:dyDescent="0.25">
      <c r="A2" t="s">
        <v>71</v>
      </c>
      <c r="B2" t="s">
        <v>72</v>
      </c>
      <c r="C2" t="s">
        <v>73</v>
      </c>
      <c r="D2" t="s">
        <v>74</v>
      </c>
      <c r="E2" t="s">
        <v>75</v>
      </c>
      <c r="F2">
        <f>_xlfn.NUMBERVALUE(MID(D2,2,3))</f>
        <v>5.7</v>
      </c>
      <c r="H2" t="s">
        <v>76</v>
      </c>
      <c r="I2" t="s">
        <v>77</v>
      </c>
      <c r="J2" t="s">
        <v>78</v>
      </c>
      <c r="K2" t="s">
        <v>75</v>
      </c>
      <c r="L2" t="s">
        <v>79</v>
      </c>
      <c r="M2" t="s">
        <v>80</v>
      </c>
      <c r="N2" t="s">
        <v>81</v>
      </c>
    </row>
    <row r="3" spans="1:14" x14ac:dyDescent="0.25">
      <c r="A3" t="s">
        <v>82</v>
      </c>
      <c r="B3" t="s">
        <v>83</v>
      </c>
      <c r="C3" t="s">
        <v>73</v>
      </c>
      <c r="D3" t="s">
        <v>84</v>
      </c>
      <c r="E3" t="s">
        <v>79</v>
      </c>
      <c r="F3">
        <f t="shared" ref="F3:F16" si="0">_xlfn.NUMBERVALUE(MID(D3,2,3))</f>
        <v>4.4000000000000004</v>
      </c>
      <c r="H3" s="6" t="s">
        <v>72</v>
      </c>
      <c r="I3" s="7"/>
      <c r="J3" s="7"/>
      <c r="K3" s="7">
        <v>5.7</v>
      </c>
      <c r="L3" s="7"/>
      <c r="M3" s="7"/>
      <c r="N3" s="7">
        <v>5.7</v>
      </c>
    </row>
    <row r="4" spans="1:14" x14ac:dyDescent="0.25">
      <c r="A4" t="s">
        <v>85</v>
      </c>
      <c r="B4" t="s">
        <v>86</v>
      </c>
      <c r="C4" t="s">
        <v>73</v>
      </c>
      <c r="D4" t="s">
        <v>87</v>
      </c>
      <c r="E4" t="s">
        <v>80</v>
      </c>
      <c r="F4">
        <f t="shared" si="0"/>
        <v>2.6</v>
      </c>
      <c r="H4" s="6" t="s">
        <v>88</v>
      </c>
      <c r="I4" s="7"/>
      <c r="J4" s="7"/>
      <c r="K4" s="7">
        <v>1.8</v>
      </c>
      <c r="L4" s="7"/>
      <c r="M4" s="7"/>
      <c r="N4" s="7">
        <v>1.8</v>
      </c>
    </row>
    <row r="5" spans="1:14" x14ac:dyDescent="0.25">
      <c r="A5" t="s">
        <v>89</v>
      </c>
      <c r="B5" t="s">
        <v>90</v>
      </c>
      <c r="C5" t="s">
        <v>73</v>
      </c>
      <c r="D5" t="s">
        <v>91</v>
      </c>
      <c r="E5" t="s">
        <v>80</v>
      </c>
      <c r="F5">
        <f t="shared" si="0"/>
        <v>2.2999999999999998</v>
      </c>
      <c r="H5" s="6" t="s">
        <v>92</v>
      </c>
      <c r="I5" s="7">
        <v>1.4</v>
      </c>
      <c r="J5" s="7"/>
      <c r="K5" s="7"/>
      <c r="L5" s="7"/>
      <c r="M5" s="7"/>
      <c r="N5" s="7">
        <v>1.4</v>
      </c>
    </row>
    <row r="6" spans="1:14" x14ac:dyDescent="0.25">
      <c r="A6" t="s">
        <v>93</v>
      </c>
      <c r="B6" t="s">
        <v>94</v>
      </c>
      <c r="C6" t="s">
        <v>73</v>
      </c>
      <c r="D6" t="s">
        <v>95</v>
      </c>
      <c r="E6" t="s">
        <v>75</v>
      </c>
      <c r="F6">
        <f t="shared" si="0"/>
        <v>1.9</v>
      </c>
      <c r="H6" s="6" t="s">
        <v>90</v>
      </c>
      <c r="I6" s="7"/>
      <c r="J6" s="7"/>
      <c r="K6" s="7"/>
      <c r="L6" s="7"/>
      <c r="M6" s="7">
        <v>2.2999999999999998</v>
      </c>
      <c r="N6" s="7">
        <v>2.2999999999999998</v>
      </c>
    </row>
    <row r="7" spans="1:14" x14ac:dyDescent="0.25">
      <c r="A7" t="s">
        <v>96</v>
      </c>
      <c r="B7" t="s">
        <v>88</v>
      </c>
      <c r="C7" t="s">
        <v>73</v>
      </c>
      <c r="D7" t="s">
        <v>97</v>
      </c>
      <c r="E7" t="s">
        <v>75</v>
      </c>
      <c r="F7">
        <f t="shared" si="0"/>
        <v>1.8</v>
      </c>
      <c r="H7" s="6" t="s">
        <v>94</v>
      </c>
      <c r="I7" s="7"/>
      <c r="J7" s="7"/>
      <c r="K7" s="7">
        <v>1.9</v>
      </c>
      <c r="L7" s="7"/>
      <c r="M7" s="7"/>
      <c r="N7" s="7">
        <v>1.9</v>
      </c>
    </row>
    <row r="8" spans="1:14" x14ac:dyDescent="0.25">
      <c r="A8" t="s">
        <v>98</v>
      </c>
      <c r="B8" t="s">
        <v>99</v>
      </c>
      <c r="C8" t="s">
        <v>73</v>
      </c>
      <c r="D8" t="s">
        <v>100</v>
      </c>
      <c r="E8" t="s">
        <v>77</v>
      </c>
      <c r="F8">
        <f t="shared" si="0"/>
        <v>1.6</v>
      </c>
      <c r="H8" s="6" t="s">
        <v>101</v>
      </c>
      <c r="I8" s="7">
        <v>1</v>
      </c>
      <c r="J8" s="7"/>
      <c r="K8" s="7"/>
      <c r="L8" s="7"/>
      <c r="M8" s="7"/>
      <c r="N8" s="7">
        <v>1</v>
      </c>
    </row>
    <row r="9" spans="1:14" x14ac:dyDescent="0.25">
      <c r="A9" t="s">
        <v>102</v>
      </c>
      <c r="B9" t="s">
        <v>103</v>
      </c>
      <c r="C9" t="s">
        <v>104</v>
      </c>
      <c r="D9" t="s">
        <v>100</v>
      </c>
      <c r="E9" t="s">
        <v>78</v>
      </c>
      <c r="F9">
        <f t="shared" si="0"/>
        <v>1.6</v>
      </c>
      <c r="H9" s="6" t="s">
        <v>105</v>
      </c>
      <c r="I9" s="7"/>
      <c r="J9" s="7"/>
      <c r="K9" s="7">
        <v>1</v>
      </c>
      <c r="L9" s="7"/>
      <c r="M9" s="7"/>
      <c r="N9" s="7">
        <v>1</v>
      </c>
    </row>
    <row r="10" spans="1:14" x14ac:dyDescent="0.25">
      <c r="A10" t="s">
        <v>106</v>
      </c>
      <c r="B10" t="s">
        <v>92</v>
      </c>
      <c r="C10" t="s">
        <v>73</v>
      </c>
      <c r="D10" t="s">
        <v>107</v>
      </c>
      <c r="E10" t="s">
        <v>77</v>
      </c>
      <c r="F10">
        <f t="shared" si="0"/>
        <v>1.4</v>
      </c>
      <c r="H10" s="6" t="s">
        <v>99</v>
      </c>
      <c r="I10" s="7">
        <v>1.6</v>
      </c>
      <c r="J10" s="7"/>
      <c r="K10" s="7"/>
      <c r="L10" s="7"/>
      <c r="M10" s="7"/>
      <c r="N10" s="7">
        <v>1.6</v>
      </c>
    </row>
    <row r="11" spans="1:14" x14ac:dyDescent="0.25">
      <c r="A11" t="s">
        <v>108</v>
      </c>
      <c r="B11" t="s">
        <v>109</v>
      </c>
      <c r="C11" t="s">
        <v>110</v>
      </c>
      <c r="D11" t="s">
        <v>111</v>
      </c>
      <c r="E11" t="s">
        <v>78</v>
      </c>
      <c r="F11">
        <f t="shared" si="0"/>
        <v>1.3</v>
      </c>
      <c r="H11" s="6" t="s">
        <v>86</v>
      </c>
      <c r="I11" s="7"/>
      <c r="J11" s="7"/>
      <c r="K11" s="7"/>
      <c r="L11" s="7"/>
      <c r="M11" s="7">
        <v>2.6</v>
      </c>
      <c r="N11" s="7">
        <v>2.6</v>
      </c>
    </row>
    <row r="12" spans="1:14" x14ac:dyDescent="0.25">
      <c r="A12" t="s">
        <v>112</v>
      </c>
      <c r="B12" t="s">
        <v>113</v>
      </c>
      <c r="C12" t="s">
        <v>114</v>
      </c>
      <c r="D12" t="s">
        <v>115</v>
      </c>
      <c r="E12" t="s">
        <v>78</v>
      </c>
      <c r="F12">
        <f t="shared" si="0"/>
        <v>1.2</v>
      </c>
      <c r="H12" s="6" t="s">
        <v>83</v>
      </c>
      <c r="I12" s="7"/>
      <c r="J12" s="7"/>
      <c r="K12" s="7"/>
      <c r="L12" s="7">
        <v>4.4000000000000004</v>
      </c>
      <c r="M12" s="7"/>
      <c r="N12" s="7">
        <v>4.4000000000000004</v>
      </c>
    </row>
    <row r="13" spans="1:14" x14ac:dyDescent="0.25">
      <c r="A13" t="s">
        <v>116</v>
      </c>
      <c r="B13" t="s">
        <v>105</v>
      </c>
      <c r="C13" t="s">
        <v>73</v>
      </c>
      <c r="D13" t="s">
        <v>117</v>
      </c>
      <c r="E13" t="s">
        <v>75</v>
      </c>
      <c r="F13">
        <f t="shared" si="0"/>
        <v>1</v>
      </c>
      <c r="H13" s="6" t="s">
        <v>118</v>
      </c>
      <c r="I13" s="7"/>
      <c r="J13" s="7"/>
      <c r="K13" s="7"/>
      <c r="L13" s="7"/>
      <c r="M13" s="7">
        <v>1</v>
      </c>
      <c r="N13" s="7">
        <v>1</v>
      </c>
    </row>
    <row r="14" spans="1:14" x14ac:dyDescent="0.25">
      <c r="A14" t="s">
        <v>119</v>
      </c>
      <c r="B14" t="s">
        <v>101</v>
      </c>
      <c r="C14" t="s">
        <v>73</v>
      </c>
      <c r="D14" t="s">
        <v>120</v>
      </c>
      <c r="E14" t="s">
        <v>77</v>
      </c>
      <c r="F14">
        <f t="shared" si="0"/>
        <v>1</v>
      </c>
      <c r="H14" s="6" t="s">
        <v>103</v>
      </c>
      <c r="I14" s="7"/>
      <c r="J14" s="7">
        <v>1.6</v>
      </c>
      <c r="K14" s="7"/>
      <c r="L14" s="7"/>
      <c r="M14" s="7"/>
      <c r="N14" s="7">
        <v>1.6</v>
      </c>
    </row>
    <row r="15" spans="1:14" x14ac:dyDescent="0.25">
      <c r="A15" t="s">
        <v>121</v>
      </c>
      <c r="B15" t="s">
        <v>118</v>
      </c>
      <c r="C15" t="s">
        <v>73</v>
      </c>
      <c r="D15" t="s">
        <v>120</v>
      </c>
      <c r="E15" t="s">
        <v>80</v>
      </c>
      <c r="F15">
        <f t="shared" si="0"/>
        <v>1</v>
      </c>
      <c r="H15" s="6" t="s">
        <v>109</v>
      </c>
      <c r="I15" s="7"/>
      <c r="J15" s="7">
        <v>1.3</v>
      </c>
      <c r="K15" s="7"/>
      <c r="L15" s="7"/>
      <c r="M15" s="7"/>
      <c r="N15" s="7">
        <v>1.3</v>
      </c>
    </row>
    <row r="16" spans="1:14" x14ac:dyDescent="0.25">
      <c r="A16" t="s">
        <v>122</v>
      </c>
      <c r="B16" t="s">
        <v>123</v>
      </c>
      <c r="C16" t="s">
        <v>124</v>
      </c>
      <c r="D16" t="s">
        <v>120</v>
      </c>
      <c r="E16" t="s">
        <v>78</v>
      </c>
      <c r="F16">
        <f t="shared" si="0"/>
        <v>1</v>
      </c>
      <c r="H16" s="6" t="s">
        <v>113</v>
      </c>
      <c r="I16" s="7"/>
      <c r="J16" s="7">
        <v>1.2</v>
      </c>
      <c r="K16" s="7"/>
      <c r="L16" s="7"/>
      <c r="M16" s="7"/>
      <c r="N16" s="7">
        <v>1.2</v>
      </c>
    </row>
    <row r="17" spans="8:14" x14ac:dyDescent="0.25">
      <c r="H17" s="6" t="s">
        <v>123</v>
      </c>
      <c r="I17" s="7"/>
      <c r="J17" s="7">
        <v>1</v>
      </c>
      <c r="K17" s="7"/>
      <c r="L17" s="7"/>
      <c r="M17" s="7"/>
      <c r="N17" s="7">
        <v>1</v>
      </c>
    </row>
    <row r="18" spans="8:14" x14ac:dyDescent="0.25">
      <c r="H18" s="6" t="s">
        <v>81</v>
      </c>
      <c r="I18" s="7">
        <v>4</v>
      </c>
      <c r="J18" s="7">
        <v>5.1000000000000005</v>
      </c>
      <c r="K18" s="7">
        <v>10.4</v>
      </c>
      <c r="L18" s="7">
        <v>4.4000000000000004</v>
      </c>
      <c r="M18" s="7">
        <v>5.9</v>
      </c>
      <c r="N18" s="7">
        <v>29.800000000000004</v>
      </c>
    </row>
  </sheetData>
  <pageMargins left="0.7" right="0.7" top="0.75" bottom="0.75" header="0.3" footer="0.3"/>
  <pageSetup scale="53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A8949-E993-4019-9BC3-DBC5D03A2B19}">
  <dimension ref="A1:E36"/>
  <sheetViews>
    <sheetView workbookViewId="0">
      <selection activeCell="A2" sqref="A2:E36"/>
    </sheetView>
  </sheetViews>
  <sheetFormatPr defaultRowHeight="15" x14ac:dyDescent="0.25"/>
  <cols>
    <col min="1" max="1" width="28.28515625" customWidth="1"/>
    <col min="2" max="5" width="20.7109375" customWidth="1"/>
  </cols>
  <sheetData>
    <row r="1" spans="1:5" ht="15.75" thickBot="1" x14ac:dyDescent="0.3"/>
    <row r="2" spans="1:5" ht="43.5" customHeight="1" thickBot="1" x14ac:dyDescent="0.3">
      <c r="A2" s="4"/>
      <c r="B2" s="8" t="s">
        <v>49</v>
      </c>
      <c r="C2" s="8" t="s">
        <v>45</v>
      </c>
      <c r="D2" s="4" t="s">
        <v>42</v>
      </c>
      <c r="E2" s="5" t="s">
        <v>50</v>
      </c>
    </row>
    <row r="3" spans="1:5" x14ac:dyDescent="0.25">
      <c r="A3" s="5" t="s">
        <v>31</v>
      </c>
      <c r="B3" s="5">
        <v>8537673</v>
      </c>
      <c r="C3" s="5">
        <v>1.6</v>
      </c>
      <c r="D3" s="5">
        <v>137</v>
      </c>
      <c r="E3" s="5">
        <v>8.5376729999999998</v>
      </c>
    </row>
    <row r="4" spans="1:5" x14ac:dyDescent="0.25">
      <c r="A4" s="5" t="s">
        <v>34</v>
      </c>
      <c r="B4" s="5">
        <v>3976322</v>
      </c>
      <c r="C4" s="5">
        <v>3.27</v>
      </c>
      <c r="D4" s="5">
        <v>130</v>
      </c>
      <c r="E4" s="5">
        <v>3.9763220000000001</v>
      </c>
    </row>
    <row r="5" spans="1:5" x14ac:dyDescent="0.25">
      <c r="A5" s="5" t="s">
        <v>38</v>
      </c>
      <c r="B5" s="5">
        <v>1615017</v>
      </c>
      <c r="C5" s="5">
        <v>5.57</v>
      </c>
      <c r="D5" s="5">
        <v>90</v>
      </c>
      <c r="E5" s="5">
        <v>1.6150169999999999</v>
      </c>
    </row>
    <row r="6" spans="1:5" x14ac:dyDescent="0.25">
      <c r="A6" s="5" t="s">
        <v>43</v>
      </c>
      <c r="B6" s="5">
        <v>2303482</v>
      </c>
      <c r="C6" s="5">
        <v>3.43</v>
      </c>
      <c r="D6" s="5">
        <v>79</v>
      </c>
      <c r="E6" s="5">
        <v>2.3034819999999998</v>
      </c>
    </row>
    <row r="7" spans="1:5" x14ac:dyDescent="0.25">
      <c r="A7" s="5" t="s">
        <v>46</v>
      </c>
      <c r="B7" s="5">
        <v>1492510</v>
      </c>
      <c r="C7" s="5">
        <v>4.29</v>
      </c>
      <c r="D7" s="5">
        <v>64</v>
      </c>
      <c r="E7" s="5">
        <v>1.49251</v>
      </c>
    </row>
    <row r="8" spans="1:5" x14ac:dyDescent="0.25">
      <c r="A8" s="5" t="s">
        <v>47</v>
      </c>
      <c r="B8" s="5">
        <v>1317929</v>
      </c>
      <c r="C8" s="5">
        <v>4.32</v>
      </c>
      <c r="D8" s="5">
        <v>57</v>
      </c>
      <c r="E8" s="5">
        <v>1.3179289999999999</v>
      </c>
    </row>
    <row r="9" spans="1:5" x14ac:dyDescent="0.25">
      <c r="A9" s="5" t="s">
        <v>33</v>
      </c>
      <c r="B9" s="5">
        <v>1567872</v>
      </c>
      <c r="C9" s="5">
        <v>2.74</v>
      </c>
      <c r="D9" s="5">
        <v>43</v>
      </c>
      <c r="E9" s="5">
        <v>1.5678719999999999</v>
      </c>
    </row>
    <row r="10" spans="1:5" x14ac:dyDescent="0.25">
      <c r="A10" s="5" t="s">
        <v>48</v>
      </c>
      <c r="B10" s="5">
        <v>1406630</v>
      </c>
      <c r="C10" s="5">
        <v>2.99</v>
      </c>
      <c r="D10" s="5">
        <v>42</v>
      </c>
      <c r="E10" s="5">
        <v>1.40663</v>
      </c>
    </row>
    <row r="11" spans="1:5" x14ac:dyDescent="0.25">
      <c r="A11" s="5" t="s">
        <v>32</v>
      </c>
      <c r="B11" s="5">
        <v>2704958</v>
      </c>
      <c r="C11" s="5">
        <v>1.52</v>
      </c>
      <c r="D11" s="5">
        <v>41</v>
      </c>
      <c r="E11" s="5">
        <v>2.704958</v>
      </c>
    </row>
    <row r="12" spans="1:5" x14ac:dyDescent="0.25">
      <c r="A12" s="5" t="s">
        <v>41</v>
      </c>
      <c r="B12" s="5">
        <v>880619</v>
      </c>
      <c r="C12" s="5">
        <v>3.97</v>
      </c>
      <c r="D12" s="5">
        <v>35</v>
      </c>
      <c r="E12" s="5">
        <v>0.88061900000000004</v>
      </c>
    </row>
    <row r="13" spans="1:5" x14ac:dyDescent="0.25">
      <c r="A13" s="5" t="s">
        <v>27</v>
      </c>
      <c r="B13" s="5">
        <v>559277</v>
      </c>
      <c r="C13" s="5">
        <v>5.54</v>
      </c>
      <c r="D13" s="5">
        <v>31</v>
      </c>
      <c r="E13" s="5">
        <v>0.55927700000000002</v>
      </c>
    </row>
    <row r="14" spans="1:5" x14ac:dyDescent="0.25">
      <c r="A14" s="5" t="s">
        <v>39</v>
      </c>
      <c r="B14" s="5">
        <v>947890</v>
      </c>
      <c r="C14" s="5">
        <v>3.16</v>
      </c>
      <c r="D14" s="5">
        <v>30</v>
      </c>
      <c r="E14" s="5">
        <v>0.94789000000000001</v>
      </c>
    </row>
    <row r="15" spans="1:5" x14ac:dyDescent="0.25">
      <c r="A15" s="5" t="s">
        <v>37</v>
      </c>
      <c r="B15" s="5">
        <v>854113</v>
      </c>
      <c r="C15" s="5">
        <v>3.4</v>
      </c>
      <c r="D15" s="5">
        <v>29</v>
      </c>
      <c r="E15" s="5">
        <v>0.85411300000000001</v>
      </c>
    </row>
    <row r="16" spans="1:5" x14ac:dyDescent="0.25">
      <c r="A16" s="5" t="s">
        <v>36</v>
      </c>
      <c r="B16" s="5">
        <v>672795</v>
      </c>
      <c r="C16" s="5">
        <v>4.3099999999999996</v>
      </c>
      <c r="D16" s="5">
        <v>29</v>
      </c>
      <c r="E16" s="5">
        <v>0.67279500000000003</v>
      </c>
    </row>
    <row r="17" spans="1:5" x14ac:dyDescent="0.25">
      <c r="A17" s="5" t="s">
        <v>35</v>
      </c>
      <c r="B17" s="5">
        <v>652717</v>
      </c>
      <c r="C17" s="5">
        <v>4.29</v>
      </c>
      <c r="D17" s="5">
        <v>28</v>
      </c>
      <c r="E17" s="5">
        <v>0.65271699999999999</v>
      </c>
    </row>
    <row r="18" spans="1:5" x14ac:dyDescent="0.25">
      <c r="A18" s="5" t="s">
        <v>28</v>
      </c>
      <c r="B18" s="5">
        <v>638367</v>
      </c>
      <c r="C18" s="5">
        <v>4.3899999999999997</v>
      </c>
      <c r="D18" s="5">
        <v>28</v>
      </c>
      <c r="E18" s="5">
        <v>0.63836700000000002</v>
      </c>
    </row>
    <row r="19" spans="1:5" x14ac:dyDescent="0.25">
      <c r="A19" s="5" t="s">
        <v>44</v>
      </c>
      <c r="B19" s="5">
        <v>683080</v>
      </c>
      <c r="C19" s="5">
        <v>3.37</v>
      </c>
      <c r="D19" s="5">
        <v>23</v>
      </c>
      <c r="E19" s="5">
        <v>0.68308000000000002</v>
      </c>
    </row>
    <row r="20" spans="1:5" x14ac:dyDescent="0.25">
      <c r="A20" s="5" t="s">
        <v>40</v>
      </c>
      <c r="B20" s="5">
        <v>842051</v>
      </c>
      <c r="C20" s="5">
        <v>2.61</v>
      </c>
      <c r="D20" s="5">
        <v>22</v>
      </c>
      <c r="E20" s="5">
        <v>0.84205099999999999</v>
      </c>
    </row>
    <row r="21" spans="1:5" x14ac:dyDescent="0.25">
      <c r="A21" s="5" t="s">
        <v>30</v>
      </c>
      <c r="B21" s="5">
        <v>1025350</v>
      </c>
      <c r="C21" s="5">
        <v>2.0499999999999998</v>
      </c>
      <c r="D21" s="5">
        <v>21</v>
      </c>
      <c r="E21" s="5">
        <v>1.02535</v>
      </c>
    </row>
    <row r="22" spans="1:5" x14ac:dyDescent="0.25">
      <c r="A22" s="5" t="s">
        <v>26</v>
      </c>
      <c r="B22" s="5">
        <v>855164</v>
      </c>
      <c r="C22" s="5">
        <v>2.34</v>
      </c>
      <c r="D22" s="5">
        <v>20</v>
      </c>
      <c r="E22" s="5">
        <v>0.85516400000000004</v>
      </c>
    </row>
    <row r="23" spans="1:5" x14ac:dyDescent="0.25">
      <c r="A23" s="5" t="s">
        <v>29</v>
      </c>
      <c r="B23" s="5">
        <v>693060</v>
      </c>
      <c r="C23" s="5">
        <v>2.74</v>
      </c>
      <c r="D23" s="5">
        <v>19</v>
      </c>
      <c r="E23" s="5">
        <v>0.69306000000000001</v>
      </c>
    </row>
    <row r="24" spans="1:5" x14ac:dyDescent="0.25">
      <c r="A24" s="5" t="s">
        <v>62</v>
      </c>
      <c r="B24" s="5">
        <v>616261</v>
      </c>
      <c r="C24" s="5">
        <v>2.76</v>
      </c>
      <c r="D24" s="5">
        <v>17</v>
      </c>
      <c r="E24" s="5">
        <v>0.61626099999999995</v>
      </c>
    </row>
    <row r="25" spans="1:5" x14ac:dyDescent="0.25">
      <c r="A25" s="5" t="s">
        <v>25</v>
      </c>
      <c r="B25" s="5">
        <v>860090</v>
      </c>
      <c r="C25" s="5">
        <v>1.86</v>
      </c>
      <c r="D25" s="5">
        <v>16</v>
      </c>
      <c r="E25" s="5">
        <v>0.86009000000000002</v>
      </c>
    </row>
    <row r="26" spans="1:5" x14ac:dyDescent="0.25">
      <c r="A26" s="5" t="s">
        <v>61</v>
      </c>
      <c r="B26" s="5">
        <v>660388</v>
      </c>
      <c r="C26" s="5">
        <v>2.42</v>
      </c>
      <c r="D26" s="5">
        <v>16</v>
      </c>
      <c r="E26" s="5">
        <v>0.66038799999999998</v>
      </c>
    </row>
    <row r="27" spans="1:5" x14ac:dyDescent="0.25">
      <c r="A27" s="5" t="s">
        <v>57</v>
      </c>
      <c r="B27" s="5">
        <v>530706</v>
      </c>
      <c r="C27" s="5">
        <v>3.01</v>
      </c>
      <c r="D27" s="5">
        <v>16</v>
      </c>
      <c r="E27" s="5">
        <v>0.53070600000000001</v>
      </c>
    </row>
    <row r="28" spans="1:5" x14ac:dyDescent="0.25">
      <c r="A28" s="5" t="s">
        <v>58</v>
      </c>
      <c r="B28" s="5">
        <v>614664</v>
      </c>
      <c r="C28" s="5">
        <v>2.44</v>
      </c>
      <c r="D28" s="5">
        <v>15</v>
      </c>
      <c r="E28" s="5">
        <v>0.61466399999999999</v>
      </c>
    </row>
    <row r="29" spans="1:5" x14ac:dyDescent="0.25">
      <c r="A29" s="5" t="s">
        <v>53</v>
      </c>
      <c r="B29" s="5">
        <v>870887</v>
      </c>
      <c r="C29" s="5">
        <v>1.61</v>
      </c>
      <c r="D29" s="5">
        <v>14</v>
      </c>
      <c r="E29" s="5">
        <v>0.87088699999999997</v>
      </c>
    </row>
    <row r="30" spans="1:5" x14ac:dyDescent="0.25">
      <c r="A30" s="5" t="s">
        <v>52</v>
      </c>
      <c r="B30" s="5">
        <v>639863</v>
      </c>
      <c r="C30" s="5">
        <v>2.19</v>
      </c>
      <c r="D30" s="5">
        <v>14</v>
      </c>
      <c r="E30" s="5">
        <v>0.63986299999999996</v>
      </c>
    </row>
    <row r="31" spans="1:5" x14ac:dyDescent="0.25">
      <c r="A31" s="5" t="s">
        <v>59</v>
      </c>
      <c r="B31" s="5">
        <v>673184</v>
      </c>
      <c r="C31" s="5">
        <v>1.93</v>
      </c>
      <c r="D31" s="5">
        <v>13</v>
      </c>
      <c r="E31" s="5">
        <v>0.673184</v>
      </c>
    </row>
    <row r="32" spans="1:5" x14ac:dyDescent="0.25">
      <c r="A32" s="5" t="s">
        <v>54</v>
      </c>
      <c r="B32" s="5">
        <v>632912</v>
      </c>
      <c r="C32" s="5">
        <v>2.0499999999999998</v>
      </c>
      <c r="D32" s="5">
        <v>13</v>
      </c>
      <c r="E32" s="5">
        <v>0.63291200000000003</v>
      </c>
    </row>
    <row r="33" spans="1:5" x14ac:dyDescent="0.25">
      <c r="A33" s="5" t="s">
        <v>60</v>
      </c>
      <c r="B33" s="5">
        <v>595047</v>
      </c>
      <c r="C33" s="5">
        <v>2.1800000000000002</v>
      </c>
      <c r="D33" s="5">
        <v>13</v>
      </c>
      <c r="E33" s="5">
        <v>0.59504699999999999</v>
      </c>
    </row>
    <row r="34" spans="1:5" x14ac:dyDescent="0.25">
      <c r="A34" s="5" t="s">
        <v>56</v>
      </c>
      <c r="B34" s="5">
        <v>681170</v>
      </c>
      <c r="C34" s="5">
        <v>1.17</v>
      </c>
      <c r="D34" s="5">
        <v>8</v>
      </c>
      <c r="E34" s="5">
        <v>0.68117000000000005</v>
      </c>
    </row>
    <row r="35" spans="1:5" x14ac:dyDescent="0.25">
      <c r="A35" s="5" t="s">
        <v>51</v>
      </c>
      <c r="B35" s="5">
        <v>704352</v>
      </c>
      <c r="C35" s="5">
        <v>0.85</v>
      </c>
      <c r="D35" s="5">
        <v>6</v>
      </c>
      <c r="E35" s="5">
        <v>0.70435199999999998</v>
      </c>
    </row>
    <row r="36" spans="1:5" x14ac:dyDescent="0.25">
      <c r="A36" s="5" t="s">
        <v>55</v>
      </c>
      <c r="B36" s="5">
        <v>522053</v>
      </c>
      <c r="C36" s="5">
        <v>1.1499999999999999</v>
      </c>
      <c r="D36" s="5">
        <v>6</v>
      </c>
      <c r="E36" s="5">
        <v>0.52205299999999999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Make a Chart in Excel</vt:lpstr>
      <vt:lpstr>Copy an Excel Chart</vt:lpstr>
      <vt:lpstr>Create a Chart in PowerPoint</vt:lpstr>
      <vt:lpstr>Link Existing Chart to Excel</vt:lpstr>
      <vt:lpstr>zzMG_Chart1</vt:lpstr>
      <vt:lpstr>zzMG_Chart2</vt:lpstr>
      <vt:lpstr>zzMG_Chart4</vt:lpstr>
      <vt:lpstr>zzMG_Chart5</vt:lpstr>
      <vt:lpstr>zzMG_Chart6</vt:lpstr>
      <vt:lpstr>zzMG_Chart7</vt:lpstr>
      <vt:lpstr>zzMG_Chart8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dcterms:created xsi:type="dcterms:W3CDTF">2018-10-24T15:37:51Z</dcterms:created>
  <dcterms:modified xsi:type="dcterms:W3CDTF">2018-10-31T15:46:27Z</dcterms:modified>
</cp:coreProperties>
</file>